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95" windowHeight="14310" activeTab="0"/>
  </bookViews>
  <sheets>
    <sheet name="IKT17-18" sheetId="1" r:id="rId1"/>
    <sheet name="Evidencija Poena" sheetId="2" r:id="rId2"/>
    <sheet name="Zakljucne ocjene" sheetId="3" r:id="rId3"/>
    <sheet name="Statistika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<sst xmlns="http://schemas.openxmlformats.org/spreadsheetml/2006/main" count="151" uniqueCount="108">
  <si>
    <t>PRAVNI FAKULTET</t>
  </si>
  <si>
    <t>STUDIJSKI PROGRAM: BEZBJEDNOST I KRIMINALISTIKA, studijska godina 2015/2016.</t>
  </si>
  <si>
    <t>INFORMACIONO-KOMUNIKACIONE TEHNOLOGIJE</t>
  </si>
  <si>
    <t>ECTS kredita:</t>
  </si>
  <si>
    <t>67 / 12</t>
  </si>
  <si>
    <t>64 / 11</t>
  </si>
  <si>
    <t>Database</t>
  </si>
  <si>
    <t>Spreadsheet programs</t>
  </si>
  <si>
    <t>Anti-Virus</t>
  </si>
  <si>
    <t>Wikipedia</t>
  </si>
  <si>
    <t>Blog</t>
  </si>
  <si>
    <t>YouTube</t>
  </si>
  <si>
    <t>3D printer</t>
  </si>
  <si>
    <t>Data Compression</t>
  </si>
  <si>
    <t>Direct X</t>
  </si>
  <si>
    <t>uslovi</t>
  </si>
  <si>
    <t>Slike</t>
  </si>
  <si>
    <t>indeks</t>
  </si>
  <si>
    <t>Format</t>
  </si>
  <si>
    <t>PDF</t>
  </si>
  <si>
    <t>Doc</t>
  </si>
  <si>
    <t>sadrzaj</t>
  </si>
  <si>
    <t>Ocjena</t>
  </si>
  <si>
    <t>Literatura</t>
  </si>
  <si>
    <t>bodovi</t>
  </si>
  <si>
    <t>Ukupno</t>
  </si>
  <si>
    <t>Tema</t>
  </si>
  <si>
    <t>F</t>
  </si>
  <si>
    <t>C</t>
  </si>
  <si>
    <t>D</t>
  </si>
  <si>
    <t>B</t>
  </si>
  <si>
    <t>E</t>
  </si>
  <si>
    <t>PREDMET:INFORMACIONO-KOMUNIKACIONE TEHNOLOGIJE</t>
  </si>
  <si>
    <t>broj kredita: 6</t>
  </si>
  <si>
    <t>r.br.</t>
  </si>
  <si>
    <t>br</t>
  </si>
  <si>
    <t>Student</t>
  </si>
  <si>
    <t>prisustvo</t>
  </si>
  <si>
    <t>domaci</t>
  </si>
  <si>
    <t>zavrsni</t>
  </si>
  <si>
    <t>popravni</t>
  </si>
  <si>
    <t>ocjena</t>
  </si>
  <si>
    <t>PREDMENTNI NASTAVNIK: Srdjan Kadic</t>
  </si>
  <si>
    <t>ukupno</t>
  </si>
  <si>
    <t>zak. ocjena</t>
  </si>
  <si>
    <t>zavrsni ispit</t>
  </si>
  <si>
    <t>u toku semestra</t>
  </si>
  <si>
    <t>Datuum</t>
  </si>
  <si>
    <t>Prodekan za nastavu</t>
  </si>
  <si>
    <t xml:space="preserve">NAZIV PREDMETA </t>
  </si>
  <si>
    <t>broj studenata izašlih na ispit</t>
  </si>
  <si>
    <t>USPJEH - OCJENE</t>
  </si>
  <si>
    <t>UKUPNO</t>
  </si>
  <si>
    <t>A</t>
  </si>
  <si>
    <t>uspješno</t>
  </si>
  <si>
    <t>neuspješno</t>
  </si>
  <si>
    <t>br.</t>
  </si>
  <si>
    <t>%</t>
  </si>
  <si>
    <t>Prodekan za nastavu,</t>
  </si>
  <si>
    <t>Predmetni nastavnik</t>
  </si>
  <si>
    <t>Infor.-kom. tehnologije</t>
  </si>
  <si>
    <t>33 / 15</t>
  </si>
  <si>
    <t>STUDIJSKI PROGRAM: BEZBJEDNOST I KRIMINALISTIKA, studijska godina 2016/2017.</t>
  </si>
  <si>
    <t>rbr</t>
  </si>
  <si>
    <t>student</t>
  </si>
  <si>
    <t>tema</t>
  </si>
  <si>
    <t>HTML 5</t>
  </si>
  <si>
    <t>Vujanović Miljan</t>
  </si>
  <si>
    <t>10 / 11</t>
  </si>
  <si>
    <t>218 / 11</t>
  </si>
  <si>
    <t>241 / 10</t>
  </si>
  <si>
    <t>Mijatović Martina</t>
  </si>
  <si>
    <t>Kukuličić Danijel</t>
  </si>
  <si>
    <t>Šikmanović Ivan</t>
  </si>
  <si>
    <t>Balaban Božidar</t>
  </si>
  <si>
    <t>van spiska</t>
  </si>
  <si>
    <t>Kalač Benin</t>
  </si>
  <si>
    <t>5 / 15</t>
  </si>
  <si>
    <t>Milošević Filip</t>
  </si>
  <si>
    <t>BITCOIN</t>
  </si>
  <si>
    <t>38 / 15</t>
  </si>
  <si>
    <t>Radović Marija</t>
  </si>
  <si>
    <t>39 / 15</t>
  </si>
  <si>
    <t>Vujković Danilo</t>
  </si>
  <si>
    <t>53 / 15</t>
  </si>
  <si>
    <t>Pejanović Filip</t>
  </si>
  <si>
    <t>72 / 15</t>
  </si>
  <si>
    <t>Šćekić Miodrag</t>
  </si>
  <si>
    <t>88 / 13</t>
  </si>
  <si>
    <t>Lukačević Stefan</t>
  </si>
  <si>
    <t>17 / 11</t>
  </si>
  <si>
    <t>Bektešević Sanel</t>
  </si>
  <si>
    <t>151 / 11</t>
  </si>
  <si>
    <t>Đukanović Miloš</t>
  </si>
  <si>
    <t>174 / 11</t>
  </si>
  <si>
    <t>Dedić Vladimir</t>
  </si>
  <si>
    <t>127 / 09</t>
  </si>
  <si>
    <t>189 / 09</t>
  </si>
  <si>
    <t>Jovanović Božana</t>
  </si>
  <si>
    <t>Pešović Milena</t>
  </si>
  <si>
    <t>x</t>
  </si>
  <si>
    <t>Open GL</t>
  </si>
  <si>
    <t>31.12.2017</t>
  </si>
  <si>
    <t>Deep Web</t>
  </si>
  <si>
    <t>e-Bay</t>
  </si>
  <si>
    <t>Video card</t>
  </si>
  <si>
    <t>Computer games</t>
  </si>
  <si>
    <t>Goegraphic Information System GIS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</si>
</sst>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7"/>
      <name val="Bookman Old Style"/>
      <family val="1"/>
    </font>
    <font>
      <b/>
      <sz val="8"/>
      <name val="Times New Roman"/>
      <family val="1"/>
    </font>
    <font>
      <b/>
      <sz val="7"/>
      <name val="Century Gothic"/>
      <family val="2"/>
    </font>
    <font>
      <sz val="7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9"/>
      <color indexed="17"/>
      <name val="Rockwel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0"/>
    </font>
    <font>
      <b/>
      <sz val="14"/>
      <color indexed="8"/>
      <name val="Bookman Old Style"/>
      <family val="0"/>
    </font>
    <font>
      <b/>
      <sz val="20"/>
      <color indexed="8"/>
      <name val="Bookman Old Style"/>
      <family val="0"/>
    </font>
    <font>
      <b/>
      <sz val="18"/>
      <color indexed="8"/>
      <name val="Bookman Old Style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sz val="9"/>
      <color rgb="FF006100"/>
      <name val="Rockwell"/>
      <family val="2"/>
    </font>
    <font>
      <b/>
      <sz val="10"/>
      <color rgb="FF00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52" fillId="0" borderId="0" xfId="0" applyFont="1" applyAlignment="1">
      <alignment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53" fillId="29" borderId="13" xfId="48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readingOrder="1"/>
    </xf>
    <xf numFmtId="0" fontId="54" fillId="0" borderId="0" xfId="0" applyFont="1" applyAlignment="1">
      <alignment/>
    </xf>
    <xf numFmtId="17" fontId="0" fillId="0" borderId="0" xfId="0" applyNumberFormat="1" applyAlignment="1">
      <alignment/>
    </xf>
    <xf numFmtId="10" fontId="7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</xdr:row>
      <xdr:rowOff>38100</xdr:rowOff>
    </xdr:from>
    <xdr:ext cx="5857875" cy="1238250"/>
    <xdr:sp>
      <xdr:nvSpPr>
        <xdr:cNvPr id="1" name="Text Box 1"/>
        <xdr:cNvSpPr txBox="1">
          <a:spLocks noChangeArrowheads="1"/>
        </xdr:cNvSpPr>
      </xdr:nvSpPr>
      <xdr:spPr>
        <a:xfrm>
          <a:off x="9525" y="228600"/>
          <a:ext cx="58578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UNIVERZITET CRNE GORE
</a:t>
          </a:r>
          <a:r>
            <a:rPr lang="en-US" cap="none" sz="1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Pravni fakultet - PODGORICA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Studijski program: </a:t>
          </a: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BEZBJEDNOST I KRIMINALISTIKA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Semestar:Zimski, akademska </a:t>
          </a:r>
          <a:r>
            <a:rPr lang="en-US" cap="none" sz="1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2016/17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godina</a:t>
          </a:r>
        </a:p>
      </xdr:txBody>
    </xdr:sp>
    <xdr:clientData/>
  </xdr:oneCellAnchor>
  <xdr:twoCellAnchor>
    <xdr:from>
      <xdr:col>1</xdr:col>
      <xdr:colOff>0</xdr:colOff>
      <xdr:row>1</xdr:row>
      <xdr:rowOff>1104900</xdr:rowOff>
    </xdr:from>
    <xdr:to>
      <xdr:col>15</xdr:col>
      <xdr:colOff>438150</xdr:colOff>
      <xdr:row>1</xdr:row>
      <xdr:rowOff>1914525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7275" y="1295400"/>
          <a:ext cx="67151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I Z V J E Š T A J</a:t>
          </a:r>
          <a:r>
            <a:rPr lang="en-US" cap="none" sz="18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o uspjehu studenata
</a:t>
          </a:r>
          <a:r>
            <a:rPr lang="en-US" cap="none" sz="1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u </a:t>
          </a:r>
          <a:r>
            <a:rPr lang="en-US" cap="none" sz="1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zimskom semestru</a:t>
          </a:r>
          <a:r>
            <a:rPr lang="en-US" cap="none" sz="1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akademske 2016/17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godina</a:t>
          </a:r>
        </a:p>
      </xdr:txBody>
    </xdr:sp>
    <xdr:clientData/>
  </xdr:twoCellAnchor>
  <xdr:oneCellAnchor>
    <xdr:from>
      <xdr:col>0</xdr:col>
      <xdr:colOff>0</xdr:colOff>
      <xdr:row>9</xdr:row>
      <xdr:rowOff>0</xdr:rowOff>
    </xdr:from>
    <xdr:ext cx="828675" cy="285750"/>
    <xdr:sp>
      <xdr:nvSpPr>
        <xdr:cNvPr id="3" name="Text Box 3"/>
        <xdr:cNvSpPr txBox="1">
          <a:spLocks noChangeArrowheads="1"/>
        </xdr:cNvSpPr>
      </xdr:nvSpPr>
      <xdr:spPr>
        <a:xfrm>
          <a:off x="0" y="3829050"/>
          <a:ext cx="828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Podgorica, </a:t>
          </a:r>
        </a:p>
      </xdr:txBody>
    </xdr:sp>
    <xdr:clientData/>
  </xdr:oneCellAnchor>
  <xdr:oneCellAnchor>
    <xdr:from>
      <xdr:col>3</xdr:col>
      <xdr:colOff>571500</xdr:colOff>
      <xdr:row>9</xdr:row>
      <xdr:rowOff>9525</xdr:rowOff>
    </xdr:from>
    <xdr:ext cx="3257550" cy="1771650"/>
    <xdr:sp>
      <xdr:nvSpPr>
        <xdr:cNvPr id="4" name="Text Box 4"/>
        <xdr:cNvSpPr txBox="1">
          <a:spLocks noChangeArrowheads="1"/>
        </xdr:cNvSpPr>
      </xdr:nvSpPr>
      <xdr:spPr>
        <a:xfrm>
          <a:off x="2552700" y="3838575"/>
          <a:ext cx="325755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tabSelected="1" zoomScalePageLayoutView="0" workbookViewId="0" topLeftCell="A1">
      <pane xSplit="9" ySplit="23" topLeftCell="J24" activePane="bottomRight" state="frozen"/>
      <selection pane="topLeft" activeCell="A1" sqref="A1"/>
      <selection pane="topRight" activeCell="J1" sqref="J1"/>
      <selection pane="bottomLeft" activeCell="A24" sqref="A24"/>
      <selection pane="bottomRight" activeCell="F12" sqref="F12"/>
    </sheetView>
  </sheetViews>
  <sheetFormatPr defaultColWidth="9.140625" defaultRowHeight="15"/>
  <cols>
    <col min="2" max="2" width="9.140625" style="1" customWidth="1"/>
    <col min="4" max="4" width="15.28125" style="0" customWidth="1"/>
    <col min="5" max="5" width="53.57421875" style="0" customWidth="1"/>
    <col min="7" max="7" width="11.421875" style="0" customWidth="1"/>
  </cols>
  <sheetData>
    <row r="1" ht="15">
      <c r="A1" t="s">
        <v>0</v>
      </c>
    </row>
    <row r="2" ht="15">
      <c r="A2" t="s">
        <v>62</v>
      </c>
    </row>
    <row r="3" ht="15.75" thickBot="1"/>
    <row r="4" spans="1:17" ht="15">
      <c r="A4" s="4" t="s">
        <v>2</v>
      </c>
      <c r="B4" s="5" t="s">
        <v>3</v>
      </c>
      <c r="C4" s="4">
        <v>6</v>
      </c>
      <c r="D4" s="4"/>
      <c r="E4" s="4"/>
      <c r="F4" s="4" t="s">
        <v>15</v>
      </c>
      <c r="G4" s="4" t="s">
        <v>102</v>
      </c>
      <c r="H4" s="4" t="s">
        <v>20</v>
      </c>
      <c r="I4" s="4" t="s">
        <v>19</v>
      </c>
      <c r="J4" s="4" t="s">
        <v>18</v>
      </c>
      <c r="K4" s="4" t="s">
        <v>16</v>
      </c>
      <c r="L4" s="4" t="s">
        <v>17</v>
      </c>
      <c r="M4" s="4" t="s">
        <v>21</v>
      </c>
      <c r="N4" s="4" t="s">
        <v>23</v>
      </c>
      <c r="O4" s="4" t="s">
        <v>26</v>
      </c>
      <c r="P4" s="4" t="s">
        <v>25</v>
      </c>
      <c r="Q4" s="4" t="s">
        <v>22</v>
      </c>
    </row>
    <row r="5" spans="1:17" ht="15.75" thickBot="1">
      <c r="A5" s="6" t="s">
        <v>63</v>
      </c>
      <c r="B5" s="7" t="s">
        <v>17</v>
      </c>
      <c r="C5" s="6" t="s">
        <v>64</v>
      </c>
      <c r="D5" s="6"/>
      <c r="E5" s="6" t="s">
        <v>65</v>
      </c>
      <c r="F5" s="6" t="s">
        <v>24</v>
      </c>
      <c r="G5" s="6">
        <v>5</v>
      </c>
      <c r="H5" s="6">
        <v>5</v>
      </c>
      <c r="I5" s="6">
        <v>5</v>
      </c>
      <c r="J5" s="6">
        <v>25</v>
      </c>
      <c r="K5" s="6">
        <v>5</v>
      </c>
      <c r="L5" s="6">
        <v>10</v>
      </c>
      <c r="M5" s="6">
        <v>10</v>
      </c>
      <c r="N5" s="6">
        <v>5</v>
      </c>
      <c r="O5" s="6">
        <v>30</v>
      </c>
      <c r="P5" s="6">
        <f>SUM(G5:O5)</f>
        <v>100</v>
      </c>
      <c r="Q5" s="6"/>
    </row>
    <row r="6" spans="1:18" ht="15">
      <c r="A6">
        <v>1</v>
      </c>
      <c r="B6" s="1" t="s">
        <v>77</v>
      </c>
      <c r="C6" t="s">
        <v>76</v>
      </c>
      <c r="E6" t="s">
        <v>79</v>
      </c>
      <c r="G6" s="3">
        <v>5</v>
      </c>
      <c r="H6" s="3">
        <v>5</v>
      </c>
      <c r="I6" s="3">
        <v>5</v>
      </c>
      <c r="J6" s="3">
        <v>20</v>
      </c>
      <c r="K6" s="3">
        <v>5</v>
      </c>
      <c r="L6" s="3">
        <v>10</v>
      </c>
      <c r="M6" s="3">
        <v>10</v>
      </c>
      <c r="N6" s="3">
        <v>5</v>
      </c>
      <c r="O6" s="3">
        <v>30</v>
      </c>
      <c r="P6" s="3">
        <f aca="true" t="shared" si="0" ref="P6:P11">SUM(F6:O6)</f>
        <v>95</v>
      </c>
      <c r="Q6" s="8" t="str">
        <f>IF(P6&lt;=49,"F",IF(P6&lt;=59,"E",IF(P6&lt;=69,"D",IF(P6&lt;=79,"C",IF(P6&lt;=89,"B","A")))))</f>
        <v>A</v>
      </c>
      <c r="R6" t="s">
        <v>100</v>
      </c>
    </row>
    <row r="7" spans="1:18" ht="15">
      <c r="A7">
        <v>2</v>
      </c>
      <c r="B7" s="1" t="s">
        <v>61</v>
      </c>
      <c r="C7" t="s">
        <v>78</v>
      </c>
      <c r="E7" t="s">
        <v>66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f t="shared" si="0"/>
        <v>0</v>
      </c>
      <c r="Q7" s="8" t="str">
        <f aca="true" t="shared" si="1" ref="Q7:Q70">IF(P7&lt;=49,"F",IF(P7&lt;=59,"E",IF(P7&lt;=69,"D",IF(P7&lt;=79,"C",IF(P7&lt;=89,"B","A")))))</f>
        <v>F</v>
      </c>
      <c r="R7" t="s">
        <v>100</v>
      </c>
    </row>
    <row r="8" spans="1:18" ht="15">
      <c r="A8">
        <v>3</v>
      </c>
      <c r="B8" s="1" t="s">
        <v>80</v>
      </c>
      <c r="C8" t="s">
        <v>81</v>
      </c>
      <c r="E8" t="s">
        <v>7</v>
      </c>
      <c r="F8">
        <v>5</v>
      </c>
      <c r="G8" s="3">
        <v>5</v>
      </c>
      <c r="H8" s="3">
        <v>5</v>
      </c>
      <c r="I8" s="3">
        <v>5</v>
      </c>
      <c r="J8" s="3">
        <v>20</v>
      </c>
      <c r="K8" s="3">
        <v>5</v>
      </c>
      <c r="L8" s="3">
        <v>0</v>
      </c>
      <c r="M8" s="3">
        <v>10</v>
      </c>
      <c r="N8" s="3">
        <v>5</v>
      </c>
      <c r="O8" s="3">
        <v>30</v>
      </c>
      <c r="P8" s="3">
        <f t="shared" si="0"/>
        <v>90</v>
      </c>
      <c r="Q8" s="8" t="str">
        <f t="shared" si="1"/>
        <v>A</v>
      </c>
      <c r="R8" t="s">
        <v>100</v>
      </c>
    </row>
    <row r="9" spans="1:18" ht="15">
      <c r="A9">
        <v>4</v>
      </c>
      <c r="B9" s="1" t="s">
        <v>82</v>
      </c>
      <c r="C9" t="s">
        <v>83</v>
      </c>
      <c r="E9" t="s">
        <v>107</v>
      </c>
      <c r="G9" s="3">
        <v>5</v>
      </c>
      <c r="H9" s="3">
        <v>5</v>
      </c>
      <c r="I9" s="3">
        <v>5</v>
      </c>
      <c r="J9" s="3">
        <v>20</v>
      </c>
      <c r="K9" s="3">
        <v>5</v>
      </c>
      <c r="L9" s="3">
        <v>10</v>
      </c>
      <c r="M9" s="3">
        <v>10</v>
      </c>
      <c r="N9" s="3">
        <v>5</v>
      </c>
      <c r="O9" s="3">
        <v>30</v>
      </c>
      <c r="P9" s="3">
        <f t="shared" si="0"/>
        <v>95</v>
      </c>
      <c r="Q9" s="8" t="str">
        <f t="shared" si="1"/>
        <v>A</v>
      </c>
      <c r="R9" t="s">
        <v>100</v>
      </c>
    </row>
    <row r="10" spans="1:18" ht="15">
      <c r="A10">
        <v>5</v>
      </c>
      <c r="B10" s="1" t="s">
        <v>84</v>
      </c>
      <c r="C10" t="s">
        <v>85</v>
      </c>
      <c r="E10" t="s">
        <v>14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 t="shared" si="0"/>
        <v>0</v>
      </c>
      <c r="Q10" s="8" t="str">
        <f t="shared" si="1"/>
        <v>F</v>
      </c>
      <c r="R10" t="s">
        <v>100</v>
      </c>
    </row>
    <row r="11" spans="1:18" ht="15">
      <c r="A11">
        <v>6</v>
      </c>
      <c r="B11" s="1" t="s">
        <v>86</v>
      </c>
      <c r="C11" t="s">
        <v>87</v>
      </c>
      <c r="E11" t="s">
        <v>101</v>
      </c>
      <c r="F11">
        <v>-10</v>
      </c>
      <c r="G11" s="3">
        <v>0</v>
      </c>
      <c r="H11" s="3">
        <v>5</v>
      </c>
      <c r="I11" s="3">
        <v>0</v>
      </c>
      <c r="J11" s="3">
        <v>15</v>
      </c>
      <c r="K11" s="3">
        <v>5</v>
      </c>
      <c r="L11" s="3">
        <v>0</v>
      </c>
      <c r="M11" s="3">
        <v>0</v>
      </c>
      <c r="N11" s="3">
        <v>5</v>
      </c>
      <c r="O11" s="3">
        <v>30</v>
      </c>
      <c r="P11" s="3">
        <f t="shared" si="0"/>
        <v>50</v>
      </c>
      <c r="Q11" s="8" t="str">
        <f t="shared" si="1"/>
        <v>E</v>
      </c>
      <c r="R11" t="s">
        <v>100</v>
      </c>
    </row>
    <row r="12" spans="1:18" ht="15">
      <c r="A12">
        <v>7</v>
      </c>
      <c r="B12" s="1" t="s">
        <v>88</v>
      </c>
      <c r="C12" t="s">
        <v>89</v>
      </c>
      <c r="E12" t="s">
        <v>10</v>
      </c>
      <c r="F12">
        <v>-5</v>
      </c>
      <c r="G12" s="3">
        <v>5</v>
      </c>
      <c r="H12" s="3">
        <v>5</v>
      </c>
      <c r="I12" s="3">
        <v>0</v>
      </c>
      <c r="J12" s="3">
        <v>15</v>
      </c>
      <c r="K12" s="3">
        <v>5</v>
      </c>
      <c r="L12" s="3">
        <v>0</v>
      </c>
      <c r="M12" s="3">
        <v>0</v>
      </c>
      <c r="N12" s="3">
        <v>5</v>
      </c>
      <c r="O12" s="3">
        <v>30</v>
      </c>
      <c r="P12" s="3">
        <f>SUM(F12:O12)</f>
        <v>60</v>
      </c>
      <c r="Q12" s="8" t="str">
        <f t="shared" si="1"/>
        <v>D</v>
      </c>
      <c r="R12" t="s">
        <v>100</v>
      </c>
    </row>
    <row r="13" spans="1:18" ht="15">
      <c r="A13">
        <v>8</v>
      </c>
      <c r="B13" s="1" t="s">
        <v>4</v>
      </c>
      <c r="C13" t="s">
        <v>67</v>
      </c>
      <c r="E13" t="s">
        <v>12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 aca="true" t="shared" si="2" ref="P13:P42">SUM(G13:O13)</f>
        <v>0</v>
      </c>
      <c r="Q13" s="8" t="str">
        <f t="shared" si="1"/>
        <v>F</v>
      </c>
      <c r="R13" t="s">
        <v>100</v>
      </c>
    </row>
    <row r="14" spans="1:18" ht="15">
      <c r="A14">
        <v>9</v>
      </c>
      <c r="B14" s="1" t="s">
        <v>68</v>
      </c>
      <c r="C14" t="s">
        <v>71</v>
      </c>
      <c r="E14" t="s">
        <v>6</v>
      </c>
      <c r="F14">
        <v>-5</v>
      </c>
      <c r="G14" s="3">
        <v>5</v>
      </c>
      <c r="H14" s="3">
        <v>5</v>
      </c>
      <c r="I14" s="3">
        <v>5</v>
      </c>
      <c r="J14" s="3">
        <v>15</v>
      </c>
      <c r="K14" s="3">
        <v>5</v>
      </c>
      <c r="L14" s="3">
        <v>0</v>
      </c>
      <c r="M14" s="3">
        <v>10</v>
      </c>
      <c r="N14" s="3">
        <v>5</v>
      </c>
      <c r="O14" s="3">
        <v>30</v>
      </c>
      <c r="P14" s="3">
        <f>SUM(F14:O14)</f>
        <v>75</v>
      </c>
      <c r="Q14" s="8" t="str">
        <f t="shared" si="1"/>
        <v>C</v>
      </c>
      <c r="R14" t="s">
        <v>100</v>
      </c>
    </row>
    <row r="15" spans="1:18" ht="15">
      <c r="A15">
        <v>10</v>
      </c>
      <c r="B15" s="1" t="s">
        <v>90</v>
      </c>
      <c r="C15" t="s">
        <v>91</v>
      </c>
      <c r="E15" t="s">
        <v>105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>SUM(F15:O15)</f>
        <v>0</v>
      </c>
      <c r="Q15" s="8" t="str">
        <f t="shared" si="1"/>
        <v>F</v>
      </c>
      <c r="R15" t="s">
        <v>100</v>
      </c>
    </row>
    <row r="16" spans="1:18" ht="15">
      <c r="A16">
        <v>11</v>
      </c>
      <c r="B16" s="1" t="s">
        <v>5</v>
      </c>
      <c r="C16" t="s">
        <v>72</v>
      </c>
      <c r="E16" t="s">
        <v>106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 t="shared" si="2"/>
        <v>0</v>
      </c>
      <c r="Q16" s="8" t="str">
        <f t="shared" si="1"/>
        <v>F</v>
      </c>
      <c r="R16" t="s">
        <v>100</v>
      </c>
    </row>
    <row r="17" spans="1:18" ht="15">
      <c r="A17">
        <v>12</v>
      </c>
      <c r="B17" s="1" t="s">
        <v>92</v>
      </c>
      <c r="C17" t="s">
        <v>93</v>
      </c>
      <c r="E17" t="s">
        <v>13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2"/>
        <v>0</v>
      </c>
      <c r="Q17" s="8" t="str">
        <f t="shared" si="1"/>
        <v>F</v>
      </c>
      <c r="R17" t="s">
        <v>100</v>
      </c>
    </row>
    <row r="18" spans="1:18" ht="15">
      <c r="A18">
        <v>13</v>
      </c>
      <c r="B18" s="1" t="s">
        <v>94</v>
      </c>
      <c r="C18" t="s">
        <v>95</v>
      </c>
      <c r="E18" t="s">
        <v>104</v>
      </c>
      <c r="G18" s="3">
        <v>5</v>
      </c>
      <c r="H18" s="3">
        <v>5</v>
      </c>
      <c r="I18" s="3">
        <v>5</v>
      </c>
      <c r="J18" s="3">
        <v>10</v>
      </c>
      <c r="K18" s="3">
        <v>5</v>
      </c>
      <c r="L18" s="3">
        <v>0</v>
      </c>
      <c r="M18" s="3">
        <v>0</v>
      </c>
      <c r="N18" s="3">
        <v>5</v>
      </c>
      <c r="O18" s="3">
        <v>15</v>
      </c>
      <c r="P18" s="3">
        <f t="shared" si="2"/>
        <v>50</v>
      </c>
      <c r="Q18" s="8" t="str">
        <f t="shared" si="1"/>
        <v>E</v>
      </c>
      <c r="R18" t="s">
        <v>100</v>
      </c>
    </row>
    <row r="19" spans="1:18" ht="15">
      <c r="A19">
        <v>14</v>
      </c>
      <c r="B19" s="1" t="s">
        <v>69</v>
      </c>
      <c r="C19" t="s">
        <v>73</v>
      </c>
      <c r="E19" t="s">
        <v>9</v>
      </c>
      <c r="G19" s="3">
        <v>5</v>
      </c>
      <c r="H19" s="3">
        <v>5</v>
      </c>
      <c r="I19" s="3">
        <v>5</v>
      </c>
      <c r="J19" s="3">
        <v>15</v>
      </c>
      <c r="K19" s="3">
        <v>5</v>
      </c>
      <c r="L19" s="3">
        <v>0</v>
      </c>
      <c r="M19" s="3">
        <v>0</v>
      </c>
      <c r="N19" s="3">
        <v>0</v>
      </c>
      <c r="O19" s="3">
        <v>15</v>
      </c>
      <c r="P19" s="3">
        <f t="shared" si="2"/>
        <v>50</v>
      </c>
      <c r="Q19" s="8" t="str">
        <f t="shared" si="1"/>
        <v>E</v>
      </c>
      <c r="R19" t="s">
        <v>100</v>
      </c>
    </row>
    <row r="20" spans="1:18" ht="15">
      <c r="A20">
        <v>15</v>
      </c>
      <c r="B20" s="1" t="s">
        <v>70</v>
      </c>
      <c r="C20" t="s">
        <v>74</v>
      </c>
      <c r="E20" t="s">
        <v>103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f>SUM(F20:O20)</f>
        <v>0</v>
      </c>
      <c r="Q20" s="8" t="str">
        <f t="shared" si="1"/>
        <v>F</v>
      </c>
      <c r="R20" t="s">
        <v>100</v>
      </c>
    </row>
    <row r="21" spans="1:18" ht="15">
      <c r="A21">
        <v>16</v>
      </c>
      <c r="B21" s="1" t="s">
        <v>96</v>
      </c>
      <c r="C21" t="s">
        <v>99</v>
      </c>
      <c r="E21" t="s">
        <v>11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f>SUM(F21:O21)</f>
        <v>0</v>
      </c>
      <c r="Q21" s="8" t="str">
        <f t="shared" si="1"/>
        <v>F</v>
      </c>
      <c r="R21" t="s">
        <v>100</v>
      </c>
    </row>
    <row r="22" spans="1:18" ht="15">
      <c r="A22">
        <v>17</v>
      </c>
      <c r="B22" s="1" t="s">
        <v>97</v>
      </c>
      <c r="C22" t="s">
        <v>98</v>
      </c>
      <c r="E22" t="s">
        <v>8</v>
      </c>
      <c r="G22" s="3">
        <v>5</v>
      </c>
      <c r="H22" s="3">
        <v>5</v>
      </c>
      <c r="I22" s="3">
        <v>5</v>
      </c>
      <c r="J22" s="3">
        <v>20</v>
      </c>
      <c r="K22" s="3">
        <v>5</v>
      </c>
      <c r="L22" s="3">
        <v>0</v>
      </c>
      <c r="M22" s="3">
        <v>0</v>
      </c>
      <c r="N22" s="3">
        <v>5</v>
      </c>
      <c r="O22" s="3">
        <v>30</v>
      </c>
      <c r="P22" s="3">
        <f>SUM(F22:O22)</f>
        <v>75</v>
      </c>
      <c r="Q22" s="8" t="str">
        <f t="shared" si="1"/>
        <v>C</v>
      </c>
      <c r="R22" t="s">
        <v>100</v>
      </c>
    </row>
    <row r="23" spans="1:17" ht="15">
      <c r="A23">
        <v>18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f>SUM(F23:O23)</f>
        <v>0</v>
      </c>
      <c r="Q23" s="8" t="str">
        <f t="shared" si="1"/>
        <v>F</v>
      </c>
    </row>
    <row r="24" spans="1:17" ht="15">
      <c r="A24">
        <v>19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f>SUM(F24:O24)</f>
        <v>0</v>
      </c>
      <c r="Q24" s="8" t="str">
        <f t="shared" si="1"/>
        <v>F</v>
      </c>
    </row>
    <row r="25" spans="1:17" ht="15">
      <c r="A25">
        <v>20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f t="shared" si="2"/>
        <v>0</v>
      </c>
      <c r="Q25" s="8" t="str">
        <f t="shared" si="1"/>
        <v>F</v>
      </c>
    </row>
    <row r="26" spans="1:17" ht="15">
      <c r="A26">
        <v>21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f t="shared" si="2"/>
        <v>0</v>
      </c>
      <c r="Q26" s="8" t="str">
        <f t="shared" si="1"/>
        <v>F</v>
      </c>
    </row>
    <row r="27" spans="1:17" ht="15">
      <c r="A27">
        <v>22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f t="shared" si="2"/>
        <v>0</v>
      </c>
      <c r="Q27" s="8" t="str">
        <f t="shared" si="1"/>
        <v>F</v>
      </c>
    </row>
    <row r="28" spans="1:17" ht="15">
      <c r="A28">
        <v>23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f t="shared" si="2"/>
        <v>0</v>
      </c>
      <c r="Q28" s="8" t="str">
        <f t="shared" si="1"/>
        <v>F</v>
      </c>
    </row>
    <row r="29" spans="1:17" ht="15">
      <c r="A29">
        <v>24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f>SUM(F29:O29)</f>
        <v>0</v>
      </c>
      <c r="Q29" s="8" t="str">
        <f t="shared" si="1"/>
        <v>F</v>
      </c>
    </row>
    <row r="30" spans="1:17" ht="15">
      <c r="A30">
        <v>25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f t="shared" si="2"/>
        <v>0</v>
      </c>
      <c r="Q30" s="8" t="str">
        <f t="shared" si="1"/>
        <v>F</v>
      </c>
    </row>
    <row r="31" spans="1:17" ht="15">
      <c r="A31">
        <v>26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f t="shared" si="2"/>
        <v>0</v>
      </c>
      <c r="Q31" s="8" t="str">
        <f t="shared" si="1"/>
        <v>F</v>
      </c>
    </row>
    <row r="32" spans="1:17" ht="15">
      <c r="A32">
        <v>27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f>SUM(F32:O32)</f>
        <v>0</v>
      </c>
      <c r="Q32" s="8" t="str">
        <f t="shared" si="1"/>
        <v>F</v>
      </c>
    </row>
    <row r="33" spans="1:17" ht="15">
      <c r="A33">
        <v>28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f t="shared" si="2"/>
        <v>0</v>
      </c>
      <c r="Q33" s="8" t="str">
        <f t="shared" si="1"/>
        <v>F</v>
      </c>
    </row>
    <row r="34" spans="1:17" ht="15">
      <c r="A34">
        <v>29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f t="shared" si="2"/>
        <v>0</v>
      </c>
      <c r="Q34" s="8" t="str">
        <f t="shared" si="1"/>
        <v>F</v>
      </c>
    </row>
    <row r="35" spans="1:17" ht="15">
      <c r="A35">
        <v>30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f>SUM(F35:O35)</f>
        <v>0</v>
      </c>
      <c r="Q35" s="8" t="str">
        <f t="shared" si="1"/>
        <v>F</v>
      </c>
    </row>
    <row r="36" spans="1:17" ht="15">
      <c r="A36">
        <v>31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f>SUM(F36:O36)</f>
        <v>0</v>
      </c>
      <c r="Q36" s="8" t="str">
        <f t="shared" si="1"/>
        <v>F</v>
      </c>
    </row>
    <row r="37" spans="1:17" ht="15">
      <c r="A37">
        <v>32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f>SUM(F37:O37)</f>
        <v>0</v>
      </c>
      <c r="Q37" s="8" t="str">
        <f t="shared" si="1"/>
        <v>F</v>
      </c>
    </row>
    <row r="38" spans="1:17" ht="15">
      <c r="A38">
        <v>33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f t="shared" si="2"/>
        <v>0</v>
      </c>
      <c r="Q38" s="8" t="str">
        <f t="shared" si="1"/>
        <v>F</v>
      </c>
    </row>
    <row r="39" spans="1:17" ht="15">
      <c r="A39">
        <v>34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f t="shared" si="2"/>
        <v>0</v>
      </c>
      <c r="Q39" s="8" t="str">
        <f t="shared" si="1"/>
        <v>F</v>
      </c>
    </row>
    <row r="40" spans="1:17" ht="15">
      <c r="A40">
        <v>35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f t="shared" si="2"/>
        <v>0</v>
      </c>
      <c r="Q40" s="8" t="str">
        <f t="shared" si="1"/>
        <v>F</v>
      </c>
    </row>
    <row r="41" spans="1:17" ht="15">
      <c r="A41">
        <v>36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f t="shared" si="2"/>
        <v>0</v>
      </c>
      <c r="Q41" s="8" t="str">
        <f t="shared" si="1"/>
        <v>F</v>
      </c>
    </row>
    <row r="42" spans="1:17" ht="15">
      <c r="A42">
        <v>37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f t="shared" si="2"/>
        <v>0</v>
      </c>
      <c r="Q42" s="8" t="str">
        <f t="shared" si="1"/>
        <v>F</v>
      </c>
    </row>
    <row r="43" spans="1:17" ht="15">
      <c r="A43">
        <v>38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>
        <f aca="true" t="shared" si="3" ref="P43:P49">SUM(G43:O43)</f>
        <v>0</v>
      </c>
      <c r="Q43" s="8" t="str">
        <f>IF(P43&lt;=49,"F",IF(P43&lt;=59,"E",IF(P43&lt;=69,"D",IF(P43&lt;=79,"C",IF(P43&lt;=89,"B","A")))))</f>
        <v>F</v>
      </c>
    </row>
    <row r="44" spans="1:17" ht="15">
      <c r="A44">
        <v>39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f t="shared" si="3"/>
        <v>0</v>
      </c>
      <c r="Q44" s="8" t="str">
        <f t="shared" si="1"/>
        <v>F</v>
      </c>
    </row>
    <row r="45" spans="1:17" ht="15">
      <c r="A45">
        <v>40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f t="shared" si="3"/>
        <v>0</v>
      </c>
      <c r="Q45" s="8" t="str">
        <f t="shared" si="1"/>
        <v>F</v>
      </c>
    </row>
    <row r="46" spans="1:17" ht="15">
      <c r="A46">
        <v>41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f t="shared" si="3"/>
        <v>0</v>
      </c>
      <c r="Q46" s="8" t="str">
        <f t="shared" si="1"/>
        <v>F</v>
      </c>
    </row>
    <row r="47" spans="1:17" ht="15">
      <c r="A47">
        <v>42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f t="shared" si="3"/>
        <v>0</v>
      </c>
      <c r="Q47" s="8" t="str">
        <f t="shared" si="1"/>
        <v>F</v>
      </c>
    </row>
    <row r="48" spans="1:17" ht="15">
      <c r="A48">
        <v>43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f t="shared" si="3"/>
        <v>0</v>
      </c>
      <c r="Q48" s="8" t="str">
        <f t="shared" si="1"/>
        <v>F</v>
      </c>
    </row>
    <row r="49" spans="1:17" ht="15">
      <c r="A49">
        <v>44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f t="shared" si="3"/>
        <v>0</v>
      </c>
      <c r="Q49" s="8" t="str">
        <f t="shared" si="1"/>
        <v>F</v>
      </c>
    </row>
    <row r="50" spans="1:17" ht="15">
      <c r="A50">
        <v>45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f>SUM(F50:O50)</f>
        <v>0</v>
      </c>
      <c r="Q50" s="8" t="str">
        <f t="shared" si="1"/>
        <v>F</v>
      </c>
    </row>
    <row r="51" spans="1:17" ht="15">
      <c r="A51">
        <v>46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f>SUM(F51:O51)</f>
        <v>0</v>
      </c>
      <c r="Q51" s="8" t="str">
        <f t="shared" si="1"/>
        <v>F</v>
      </c>
    </row>
    <row r="52" spans="1:17" ht="15">
      <c r="A52">
        <v>47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f aca="true" t="shared" si="4" ref="P52:P60">SUM(G52:O52)</f>
        <v>0</v>
      </c>
      <c r="Q52" s="8" t="str">
        <f t="shared" si="1"/>
        <v>F</v>
      </c>
    </row>
    <row r="53" spans="1:17" ht="15">
      <c r="A53">
        <v>48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>
        <f t="shared" si="4"/>
        <v>0</v>
      </c>
      <c r="Q53" s="8" t="str">
        <f t="shared" si="1"/>
        <v>F</v>
      </c>
    </row>
    <row r="54" spans="1:18" ht="15">
      <c r="A54">
        <v>49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f t="shared" si="4"/>
        <v>0</v>
      </c>
      <c r="Q54" s="8" t="str">
        <f t="shared" si="1"/>
        <v>F</v>
      </c>
      <c r="R54" s="25"/>
    </row>
    <row r="55" spans="1:17" ht="15">
      <c r="A55">
        <v>50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f t="shared" si="4"/>
        <v>0</v>
      </c>
      <c r="Q55" s="8" t="str">
        <f t="shared" si="1"/>
        <v>F</v>
      </c>
    </row>
    <row r="56" spans="1:17" ht="15">
      <c r="A56">
        <v>51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>
        <f t="shared" si="4"/>
        <v>0</v>
      </c>
      <c r="Q56" s="8" t="str">
        <f t="shared" si="1"/>
        <v>F</v>
      </c>
    </row>
    <row r="57" spans="1:17" ht="15">
      <c r="A57">
        <v>52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>
        <f t="shared" si="4"/>
        <v>0</v>
      </c>
      <c r="Q57" s="8" t="str">
        <f t="shared" si="1"/>
        <v>F</v>
      </c>
    </row>
    <row r="58" spans="1:17" ht="15">
      <c r="A58">
        <v>53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>
        <f>SUM(F58:O58)</f>
        <v>0</v>
      </c>
      <c r="Q58" s="8" t="str">
        <f t="shared" si="1"/>
        <v>F</v>
      </c>
    </row>
    <row r="59" spans="1:17" ht="15">
      <c r="A59">
        <v>54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>
        <f t="shared" si="4"/>
        <v>0</v>
      </c>
      <c r="Q59" s="8" t="str">
        <f>IF(P59&lt;=49,"F",IF(P59&lt;=59,"E",IF(P59&lt;=69,"D",IF(P59&lt;=79,"C",IF(P59&lt;=89,"B","A")))))</f>
        <v>F</v>
      </c>
    </row>
    <row r="60" spans="1:17" ht="15">
      <c r="A60">
        <v>55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>
        <f t="shared" si="4"/>
        <v>0</v>
      </c>
      <c r="Q60" s="8" t="str">
        <f t="shared" si="1"/>
        <v>F</v>
      </c>
    </row>
    <row r="61" spans="1:17" ht="15">
      <c r="A61">
        <v>56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>
        <f aca="true" t="shared" si="5" ref="P61:P68">SUM(G61:O61)</f>
        <v>0</v>
      </c>
      <c r="Q61" s="8" t="str">
        <f t="shared" si="1"/>
        <v>F</v>
      </c>
    </row>
    <row r="62" spans="1:17" ht="15">
      <c r="A62">
        <v>57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>
        <f t="shared" si="5"/>
        <v>0</v>
      </c>
      <c r="Q62" s="8" t="str">
        <f t="shared" si="1"/>
        <v>F</v>
      </c>
    </row>
    <row r="63" spans="1:17" ht="15">
      <c r="A63">
        <v>58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>
        <f>SUM(F63:O63)</f>
        <v>0</v>
      </c>
      <c r="Q63" s="8" t="str">
        <f t="shared" si="1"/>
        <v>F</v>
      </c>
    </row>
    <row r="64" spans="1:17" ht="15">
      <c r="A64">
        <v>59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>
        <f>SUM(F64:O64)</f>
        <v>0</v>
      </c>
      <c r="Q64" s="8" t="str">
        <f t="shared" si="1"/>
        <v>F</v>
      </c>
    </row>
    <row r="65" spans="1:17" ht="15">
      <c r="A65">
        <v>60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>
        <f t="shared" si="5"/>
        <v>0</v>
      </c>
      <c r="Q65" s="8" t="str">
        <f t="shared" si="1"/>
        <v>F</v>
      </c>
    </row>
    <row r="66" spans="1:17" ht="15">
      <c r="A66">
        <v>61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>
        <f>SUM(F66:O66)</f>
        <v>0</v>
      </c>
      <c r="Q66" s="8" t="str">
        <f t="shared" si="1"/>
        <v>F</v>
      </c>
    </row>
    <row r="67" spans="1:17" ht="15">
      <c r="A67">
        <v>62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>
        <f t="shared" si="5"/>
        <v>0</v>
      </c>
      <c r="Q67" s="8" t="str">
        <f t="shared" si="1"/>
        <v>F</v>
      </c>
    </row>
    <row r="68" spans="1:17" ht="15">
      <c r="A68">
        <v>63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>
        <f t="shared" si="5"/>
        <v>0</v>
      </c>
      <c r="Q68" s="8" t="str">
        <f t="shared" si="1"/>
        <v>F</v>
      </c>
    </row>
    <row r="69" spans="1:17" ht="15">
      <c r="A69">
        <v>64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>
        <f aca="true" t="shared" si="6" ref="P69:P79">SUM(G69:O69)</f>
        <v>0</v>
      </c>
      <c r="Q69" s="8" t="str">
        <f t="shared" si="1"/>
        <v>F</v>
      </c>
    </row>
    <row r="70" spans="1:17" ht="15">
      <c r="A70">
        <v>65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>
        <f t="shared" si="6"/>
        <v>0</v>
      </c>
      <c r="Q70" s="8" t="str">
        <f t="shared" si="1"/>
        <v>F</v>
      </c>
    </row>
    <row r="71" spans="1:17" ht="15">
      <c r="A71">
        <v>66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>
        <f>SUM(F71:O71)</f>
        <v>0</v>
      </c>
      <c r="Q71" s="8" t="str">
        <f>IF(P71&lt;=49,"F",IF(P71&lt;=59,"E",IF(P71&lt;=69,"D",IF(P71&lt;=79,"C",IF(P71&lt;=89,"B","A")))))</f>
        <v>F</v>
      </c>
    </row>
    <row r="72" spans="1:17" ht="15">
      <c r="A72">
        <v>67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>
        <f t="shared" si="6"/>
        <v>0</v>
      </c>
      <c r="Q72" s="8" t="str">
        <f>IF(P72&lt;=49,"F",IF(P72&lt;=59,"E",IF(P72&lt;=69,"D",IF(P72&lt;=79,"C",IF(P72&lt;=89,"B","A")))))</f>
        <v>F</v>
      </c>
    </row>
    <row r="73" spans="1:17" ht="15">
      <c r="A73">
        <v>68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>
        <f t="shared" si="6"/>
        <v>0</v>
      </c>
      <c r="Q73" s="8" t="str">
        <f>IF(P73&lt;=49,"F",IF(P73&lt;=59,"E",IF(P73&lt;=69,"D",IF(P73&lt;=79,"C",IF(P73&lt;=89,"B","A")))))</f>
        <v>F</v>
      </c>
    </row>
    <row r="74" spans="1:17" ht="15">
      <c r="A74">
        <v>69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>
        <f t="shared" si="6"/>
        <v>0</v>
      </c>
      <c r="Q74" s="8" t="str">
        <f>IF(P74&lt;=49,"F",IF(P74&lt;=59,"E",IF(P74&lt;=69,"D",IF(P74&lt;=79,"C",IF(P74&lt;=89,"B","A")))))</f>
        <v>F</v>
      </c>
    </row>
    <row r="75" spans="1:17" ht="15">
      <c r="A75">
        <v>70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>
        <f>SUM(F75:O75)</f>
        <v>0</v>
      </c>
      <c r="Q75" s="8" t="str">
        <f aca="true" t="shared" si="7" ref="Q75:Q88">IF(P75&lt;=49,"F",IF(P75&lt;=59,"E",IF(P75&lt;=69,"D",IF(P75&lt;=79,"C",IF(P75&lt;=89,"B","A")))))</f>
        <v>F</v>
      </c>
    </row>
    <row r="76" spans="1:17" ht="15">
      <c r="A76">
        <v>71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>
        <f t="shared" si="6"/>
        <v>0</v>
      </c>
      <c r="Q76" s="8" t="str">
        <f t="shared" si="7"/>
        <v>F</v>
      </c>
    </row>
    <row r="77" spans="1:17" ht="15">
      <c r="A77">
        <v>72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>
        <f>SUM(F77:O77)</f>
        <v>0</v>
      </c>
      <c r="Q77" s="8" t="str">
        <f t="shared" si="7"/>
        <v>F</v>
      </c>
    </row>
    <row r="78" spans="1:17" ht="15">
      <c r="A78">
        <v>73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>
        <f t="shared" si="6"/>
        <v>0</v>
      </c>
      <c r="Q78" s="8" t="str">
        <f t="shared" si="7"/>
        <v>F</v>
      </c>
    </row>
    <row r="79" spans="1:17" ht="15">
      <c r="A79">
        <v>74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>
        <f t="shared" si="6"/>
        <v>0</v>
      </c>
      <c r="Q79" s="8" t="str">
        <f t="shared" si="7"/>
        <v>F</v>
      </c>
    </row>
    <row r="80" spans="1:18" ht="15">
      <c r="A80">
        <v>75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>
        <f>SUM(F80:O80)</f>
        <v>0</v>
      </c>
      <c r="Q80" s="8" t="str">
        <f t="shared" si="7"/>
        <v>F</v>
      </c>
      <c r="R80" s="25"/>
    </row>
    <row r="81" spans="1:17" ht="15">
      <c r="A81">
        <v>76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>
        <f>SUM(F81:O81)</f>
        <v>0</v>
      </c>
      <c r="Q81" s="8" t="str">
        <f t="shared" si="7"/>
        <v>F</v>
      </c>
    </row>
    <row r="82" spans="1:17" ht="15">
      <c r="A82">
        <v>77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>
        <f>SUM(F82:O82)</f>
        <v>0</v>
      </c>
      <c r="Q82" s="8" t="str">
        <f t="shared" si="7"/>
        <v>F</v>
      </c>
    </row>
    <row r="83" spans="1:17" ht="15">
      <c r="A83">
        <v>78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>
        <f aca="true" t="shared" si="8" ref="P83:P89">SUM(G83:O83)</f>
        <v>0</v>
      </c>
      <c r="Q83" s="8" t="str">
        <f t="shared" si="7"/>
        <v>F</v>
      </c>
    </row>
    <row r="84" spans="1:17" ht="15">
      <c r="A84">
        <v>79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>
        <f>SUM(F84:O84)</f>
        <v>0</v>
      </c>
      <c r="Q84" s="8" t="str">
        <f t="shared" si="7"/>
        <v>F</v>
      </c>
    </row>
    <row r="85" spans="1:17" ht="15">
      <c r="A85">
        <v>80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>
        <f t="shared" si="8"/>
        <v>0</v>
      </c>
      <c r="Q85" s="8" t="str">
        <f t="shared" si="7"/>
        <v>F</v>
      </c>
    </row>
    <row r="86" spans="1:17" ht="15">
      <c r="A86">
        <v>81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>
        <f t="shared" si="8"/>
        <v>0</v>
      </c>
      <c r="Q86" s="8" t="str">
        <f t="shared" si="7"/>
        <v>F</v>
      </c>
    </row>
    <row r="87" spans="1:17" ht="15">
      <c r="A87">
        <v>82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>
        <f t="shared" si="8"/>
        <v>0</v>
      </c>
      <c r="Q87" s="8" t="str">
        <f t="shared" si="7"/>
        <v>F</v>
      </c>
    </row>
    <row r="88" spans="1:17" ht="15">
      <c r="A88">
        <v>83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>
        <f t="shared" si="8"/>
        <v>0</v>
      </c>
      <c r="Q88" s="8" t="str">
        <f t="shared" si="7"/>
        <v>F</v>
      </c>
    </row>
    <row r="89" spans="1:17" ht="15">
      <c r="A89">
        <v>84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>
        <f t="shared" si="8"/>
        <v>0</v>
      </c>
      <c r="Q89" s="8" t="str">
        <f>IF(P89&lt;=49,"F",IF(P89&lt;=59,"E",IF(P89&lt;=69,"D",IF(P89&lt;=79,"C",IF(P89&lt;=89,"B","A")))))</f>
        <v>F</v>
      </c>
    </row>
    <row r="90" spans="1:17" ht="15">
      <c r="A90">
        <v>85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>
        <f>SUM(F90:O90)</f>
        <v>0</v>
      </c>
      <c r="Q90" s="8" t="str">
        <f aca="true" t="shared" si="9" ref="Q90:Q106">IF(P90&lt;=49,"F",IF(P90&lt;=59,"E",IF(P90&lt;=69,"D",IF(P90&lt;=79,"C",IF(P90&lt;=89,"B","A")))))</f>
        <v>F</v>
      </c>
    </row>
    <row r="91" spans="1:17" ht="15">
      <c r="A91">
        <v>86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>
        <f aca="true" t="shared" si="10" ref="P91:P97">SUM(G91:O91)</f>
        <v>0</v>
      </c>
      <c r="Q91" s="8" t="str">
        <f t="shared" si="9"/>
        <v>F</v>
      </c>
    </row>
    <row r="92" spans="1:17" ht="15">
      <c r="A92">
        <v>87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>
        <f t="shared" si="10"/>
        <v>0</v>
      </c>
      <c r="Q92" s="8" t="str">
        <f t="shared" si="9"/>
        <v>F</v>
      </c>
    </row>
    <row r="93" spans="1:17" ht="15">
      <c r="A93">
        <v>88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>
        <f t="shared" si="10"/>
        <v>0</v>
      </c>
      <c r="Q93" s="8" t="str">
        <f t="shared" si="9"/>
        <v>F</v>
      </c>
    </row>
    <row r="94" spans="1:17" ht="15">
      <c r="A94">
        <v>89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>
        <f t="shared" si="10"/>
        <v>0</v>
      </c>
      <c r="Q94" s="8" t="str">
        <f t="shared" si="9"/>
        <v>F</v>
      </c>
    </row>
    <row r="95" spans="1:17" ht="15">
      <c r="A95">
        <v>90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>
        <f t="shared" si="10"/>
        <v>0</v>
      </c>
      <c r="Q95" s="8" t="str">
        <f t="shared" si="9"/>
        <v>F</v>
      </c>
    </row>
    <row r="96" spans="1:17" ht="15">
      <c r="A96">
        <v>91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>
        <f t="shared" si="10"/>
        <v>0</v>
      </c>
      <c r="Q96" s="8" t="str">
        <f t="shared" si="9"/>
        <v>F</v>
      </c>
    </row>
    <row r="97" spans="1:17" ht="15">
      <c r="A97">
        <v>92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>
        <f t="shared" si="10"/>
        <v>0</v>
      </c>
      <c r="Q97" s="8" t="str">
        <f t="shared" si="9"/>
        <v>F</v>
      </c>
    </row>
    <row r="98" spans="1:17" ht="15">
      <c r="A98">
        <v>93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>
        <f>SUM(F98:O98)</f>
        <v>0</v>
      </c>
      <c r="Q98" s="8" t="str">
        <f t="shared" si="9"/>
        <v>F</v>
      </c>
    </row>
    <row r="99" spans="1:17" ht="15">
      <c r="A99">
        <v>94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>
        <f>SUM(G99:O99)</f>
        <v>0</v>
      </c>
      <c r="Q99" s="8" t="str">
        <f t="shared" si="9"/>
        <v>F</v>
      </c>
    </row>
    <row r="100" spans="1:17" ht="15">
      <c r="A100">
        <v>95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>
        <f>SUM(G100:O100)</f>
        <v>0</v>
      </c>
      <c r="Q100" s="8" t="str">
        <f t="shared" si="9"/>
        <v>F</v>
      </c>
    </row>
    <row r="101" spans="1:17" ht="15">
      <c r="A101">
        <v>96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>
        <f>SUM(G101:O101)</f>
        <v>0</v>
      </c>
      <c r="Q101" s="8" t="str">
        <f t="shared" si="9"/>
        <v>F</v>
      </c>
    </row>
    <row r="102" spans="1:17" ht="15">
      <c r="A102">
        <v>97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>
        <f>SUM(F102:O102)</f>
        <v>0</v>
      </c>
      <c r="Q102" s="8" t="str">
        <f t="shared" si="9"/>
        <v>F</v>
      </c>
    </row>
    <row r="103" spans="1:17" ht="15">
      <c r="A103">
        <v>98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f>SUM(G103:O103)</f>
        <v>0</v>
      </c>
      <c r="Q103" s="8" t="str">
        <f t="shared" si="9"/>
        <v>F</v>
      </c>
    </row>
    <row r="104" spans="1:17" ht="15">
      <c r="A104">
        <v>99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>
        <f>SUM(F104:O104)</f>
        <v>0</v>
      </c>
      <c r="Q104" s="8" t="str">
        <f t="shared" si="9"/>
        <v>F</v>
      </c>
    </row>
    <row r="105" spans="1:17" ht="15">
      <c r="A105">
        <v>100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>
        <f>SUM(F105:O105)</f>
        <v>0</v>
      </c>
      <c r="Q105" s="8" t="str">
        <f t="shared" si="9"/>
        <v>F</v>
      </c>
    </row>
    <row r="106" spans="1:17" ht="15">
      <c r="A106">
        <v>101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>
        <f aca="true" t="shared" si="11" ref="P106:P111">SUM(G106:O106)</f>
        <v>0</v>
      </c>
      <c r="Q106" s="8" t="str">
        <f t="shared" si="9"/>
        <v>F</v>
      </c>
    </row>
    <row r="107" spans="1:17" ht="15">
      <c r="A107">
        <v>102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>
        <f t="shared" si="11"/>
        <v>0</v>
      </c>
      <c r="Q107" s="8" t="str">
        <f>IF(P107&lt;=49,"F",IF(P107&lt;=59,"E",IF(P107&lt;=69,"D",IF(P107&lt;=79,"C",IF(P107&lt;=89,"B","A")))))</f>
        <v>F</v>
      </c>
    </row>
    <row r="108" spans="1:17" ht="15">
      <c r="A108">
        <v>103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>
        <f t="shared" si="11"/>
        <v>0</v>
      </c>
      <c r="Q108" s="8" t="str">
        <f aca="true" t="shared" si="12" ref="Q108:Q113">IF(P108&lt;=49,"F",IF(P108&lt;=59,"E",IF(P108&lt;=69,"D",IF(P108&lt;=79,"C",IF(P108&lt;=89,"B","A")))))</f>
        <v>F</v>
      </c>
    </row>
    <row r="109" spans="1:17" ht="15">
      <c r="A109">
        <v>104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>
        <f t="shared" si="11"/>
        <v>0</v>
      </c>
      <c r="Q109" s="8" t="str">
        <f t="shared" si="12"/>
        <v>F</v>
      </c>
    </row>
    <row r="110" spans="1:17" ht="15">
      <c r="A110">
        <v>105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>
        <f>SUM(F110:O110)</f>
        <v>0</v>
      </c>
      <c r="Q110" s="8" t="str">
        <f t="shared" si="12"/>
        <v>F</v>
      </c>
    </row>
    <row r="111" spans="1:17" ht="15">
      <c r="A111">
        <v>106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>
        <f t="shared" si="11"/>
        <v>0</v>
      </c>
      <c r="Q111" s="8" t="str">
        <f t="shared" si="12"/>
        <v>F</v>
      </c>
    </row>
    <row r="112" spans="1:17" ht="15">
      <c r="A112">
        <v>107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>
        <f>SUM(F112:O112)</f>
        <v>0</v>
      </c>
      <c r="Q112" s="8" t="str">
        <f t="shared" si="12"/>
        <v>F</v>
      </c>
    </row>
    <row r="113" spans="1:17" ht="15">
      <c r="A113">
        <v>108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>
        <f>SUM(G113:O113)</f>
        <v>0</v>
      </c>
      <c r="Q113" s="8" t="str">
        <f t="shared" si="12"/>
        <v>F</v>
      </c>
    </row>
    <row r="114" spans="7:17" ht="15">
      <c r="G114" s="3"/>
      <c r="H114" s="3"/>
      <c r="I114" s="3"/>
      <c r="J114" s="3"/>
      <c r="K114" s="3"/>
      <c r="L114" s="3"/>
      <c r="M114" s="3"/>
      <c r="N114" s="3"/>
      <c r="O114" s="3"/>
      <c r="Q114" s="8"/>
    </row>
    <row r="115" spans="1:17" ht="15">
      <c r="A115" t="s">
        <v>75</v>
      </c>
      <c r="G115" s="3"/>
      <c r="H115" s="3"/>
      <c r="I115" s="3"/>
      <c r="J115" s="3"/>
      <c r="K115" s="3"/>
      <c r="L115" s="3"/>
      <c r="M115" s="3"/>
      <c r="N115" s="3"/>
      <c r="O115" s="3"/>
      <c r="Q115" s="8"/>
    </row>
    <row r="116" spans="7:17" ht="15"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>
        <f>SUM(G116:O116)</f>
        <v>0</v>
      </c>
      <c r="Q116" s="8"/>
    </row>
    <row r="117" ht="15">
      <c r="Q117" s="8"/>
    </row>
    <row r="118" spans="5:17" ht="15">
      <c r="E118" s="2"/>
      <c r="Q118" s="8"/>
    </row>
    <row r="119" ht="15">
      <c r="Q119" s="8"/>
    </row>
    <row r="120" ht="15">
      <c r="Q120" s="8"/>
    </row>
    <row r="121" ht="15">
      <c r="Q121" s="8"/>
    </row>
    <row r="122" ht="15">
      <c r="Q122" s="8"/>
    </row>
    <row r="123" ht="15">
      <c r="Q123" s="8"/>
    </row>
    <row r="124" ht="15">
      <c r="Q124" s="8"/>
    </row>
    <row r="139" ht="15">
      <c r="R139" s="25">
        <v>41883</v>
      </c>
    </row>
  </sheetData>
  <sheetProtection/>
  <printOptions/>
  <pageMargins left="0.7" right="0.7" top="0.75" bottom="0.75" header="0.3" footer="0.3"/>
  <pageSetup horizontalDpi="600" verticalDpi="600" orientation="landscape" paperSize="9" r:id="rId1"/>
  <ignoredErrors>
    <ignoredError sqref="P90 P32 P21 P64:P65 P110 P71 P105 P102 P83 P35 P75 P58 P13 P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1">
      <selection activeCell="K111" sqref="K111"/>
    </sheetView>
  </sheetViews>
  <sheetFormatPr defaultColWidth="9.140625" defaultRowHeight="15"/>
  <cols>
    <col min="1" max="1" width="5.28125" style="0" customWidth="1"/>
    <col min="2" max="2" width="10.421875" style="0" customWidth="1"/>
    <col min="3" max="3" width="26.00390625" style="0" customWidth="1"/>
    <col min="7" max="7" width="8.57421875" style="0" customWidth="1"/>
  </cols>
  <sheetData>
    <row r="1" ht="15">
      <c r="A1" t="s">
        <v>0</v>
      </c>
    </row>
    <row r="2" ht="15.75" thickBot="1">
      <c r="A2" t="s">
        <v>1</v>
      </c>
    </row>
    <row r="3" spans="1:6" ht="15">
      <c r="A3" s="4" t="s">
        <v>32</v>
      </c>
      <c r="F3" t="s">
        <v>33</v>
      </c>
    </row>
    <row r="4" ht="15">
      <c r="A4" s="9" t="s">
        <v>42</v>
      </c>
    </row>
    <row r="5" spans="1:15" ht="15">
      <c r="A5" t="s">
        <v>34</v>
      </c>
      <c r="B5" t="s">
        <v>17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25</v>
      </c>
      <c r="I5" t="s">
        <v>41</v>
      </c>
      <c r="J5" s="10"/>
      <c r="K5" s="10"/>
      <c r="L5" s="10"/>
      <c r="M5" s="10"/>
      <c r="N5" s="10"/>
      <c r="O5" s="10"/>
    </row>
    <row r="6" spans="1:9" ht="15">
      <c r="A6">
        <v>1</v>
      </c>
      <c r="B6" s="1" t="str">
        <f>'IKT17-18'!B6</f>
        <v>5 / 15</v>
      </c>
      <c r="C6" s="1" t="str">
        <f>'IKT17-18'!C6</f>
        <v>Kalač Benin</v>
      </c>
      <c r="D6">
        <f>IF('IKT17-18'!P6=0,0,10)</f>
        <v>10</v>
      </c>
      <c r="E6">
        <f>IF('IKT17-18'!P6=0,0,30)</f>
        <v>30</v>
      </c>
      <c r="F6" s="3">
        <f>IF('IKT17-18'!P6-40&lt;0,0,'IKT17-18'!P6-40)</f>
        <v>55</v>
      </c>
      <c r="G6">
        <v>0</v>
      </c>
      <c r="H6">
        <f>SUM(D6:G6)</f>
        <v>95</v>
      </c>
      <c r="I6" s="8" t="str">
        <f>'IKT17-18'!Q6</f>
        <v>A</v>
      </c>
    </row>
    <row r="7" spans="1:9" ht="15">
      <c r="A7">
        <v>2</v>
      </c>
      <c r="B7" s="1" t="str">
        <f>'IKT17-18'!B7</f>
        <v>33 / 15</v>
      </c>
      <c r="C7" s="1" t="str">
        <f>'IKT17-18'!C7</f>
        <v>Milošević Filip</v>
      </c>
      <c r="D7">
        <f>IF('IKT17-18'!P7=0,0,10)</f>
        <v>0</v>
      </c>
      <c r="E7">
        <f>IF('IKT17-18'!P7=0,0,30)</f>
        <v>0</v>
      </c>
      <c r="F7" s="3">
        <f>IF('IKT17-18'!P7-40&lt;0,0,'IKT17-18'!P7-40)</f>
        <v>0</v>
      </c>
      <c r="G7">
        <v>0</v>
      </c>
      <c r="H7">
        <f aca="true" t="shared" si="0" ref="H7:H70">SUM(D7:G7)</f>
        <v>0</v>
      </c>
      <c r="I7" s="8" t="str">
        <f>'IKT17-18'!Q7</f>
        <v>F</v>
      </c>
    </row>
    <row r="8" spans="1:9" ht="15">
      <c r="A8">
        <v>3</v>
      </c>
      <c r="B8" s="1" t="str">
        <f>'IKT17-18'!B8</f>
        <v>38 / 15</v>
      </c>
      <c r="C8" s="1" t="str">
        <f>'IKT17-18'!C8</f>
        <v>Radović Marija</v>
      </c>
      <c r="D8">
        <f>IF('IKT17-18'!P8=0,0,10)</f>
        <v>10</v>
      </c>
      <c r="E8">
        <f>IF('IKT17-18'!P8=0,0,30)</f>
        <v>30</v>
      </c>
      <c r="F8" s="3">
        <f>IF('IKT17-18'!P8-40&lt;0,0,'IKT17-18'!P8-40)</f>
        <v>50</v>
      </c>
      <c r="G8">
        <v>0</v>
      </c>
      <c r="H8">
        <f t="shared" si="0"/>
        <v>90</v>
      </c>
      <c r="I8" s="8" t="str">
        <f>'IKT17-18'!Q8</f>
        <v>A</v>
      </c>
    </row>
    <row r="9" spans="1:9" ht="15">
      <c r="A9">
        <v>4</v>
      </c>
      <c r="B9" s="1" t="str">
        <f>'IKT17-18'!B9</f>
        <v>39 / 15</v>
      </c>
      <c r="C9" s="1" t="str">
        <f>'IKT17-18'!C9</f>
        <v>Vujković Danilo</v>
      </c>
      <c r="D9">
        <f>IF('IKT17-18'!P9=0,0,10)</f>
        <v>10</v>
      </c>
      <c r="E9">
        <f>IF('IKT17-18'!P9=0,0,30)</f>
        <v>30</v>
      </c>
      <c r="F9" s="3">
        <f>IF('IKT17-18'!P9-40&lt;0,0,'IKT17-18'!P9-40)</f>
        <v>55</v>
      </c>
      <c r="G9">
        <v>0</v>
      </c>
      <c r="H9">
        <f t="shared" si="0"/>
        <v>95</v>
      </c>
      <c r="I9" s="8" t="str">
        <f>'IKT17-18'!Q9</f>
        <v>A</v>
      </c>
    </row>
    <row r="10" spans="1:9" ht="15">
      <c r="A10">
        <v>5</v>
      </c>
      <c r="B10" s="1" t="str">
        <f>'IKT17-18'!B10</f>
        <v>53 / 15</v>
      </c>
      <c r="C10" s="1" t="str">
        <f>'IKT17-18'!C10</f>
        <v>Pejanović Filip</v>
      </c>
      <c r="D10">
        <f>IF('IKT17-18'!P10=0,0,10)</f>
        <v>0</v>
      </c>
      <c r="E10">
        <f>IF('IKT17-18'!P10=0,0,30)</f>
        <v>0</v>
      </c>
      <c r="F10" s="3">
        <f>IF('IKT17-18'!P10-40&lt;0,0,'IKT17-18'!P10-40)</f>
        <v>0</v>
      </c>
      <c r="G10">
        <v>0</v>
      </c>
      <c r="H10">
        <f t="shared" si="0"/>
        <v>0</v>
      </c>
      <c r="I10" s="8" t="str">
        <f>'IKT17-18'!Q10</f>
        <v>F</v>
      </c>
    </row>
    <row r="11" spans="1:9" ht="15">
      <c r="A11">
        <v>6</v>
      </c>
      <c r="B11" s="1" t="str">
        <f>'IKT17-18'!B11</f>
        <v>72 / 15</v>
      </c>
      <c r="C11" s="1" t="str">
        <f>'IKT17-18'!C11</f>
        <v>Šćekić Miodrag</v>
      </c>
      <c r="D11">
        <f>IF('IKT17-18'!P11=0,0,10)</f>
        <v>10</v>
      </c>
      <c r="E11">
        <f>IF('IKT17-18'!P11=0,0,30)</f>
        <v>30</v>
      </c>
      <c r="F11" s="3">
        <f>IF('IKT17-18'!P11-40&lt;0,0,'IKT17-18'!P11-40)</f>
        <v>10</v>
      </c>
      <c r="G11">
        <v>0</v>
      </c>
      <c r="H11">
        <f t="shared" si="0"/>
        <v>50</v>
      </c>
      <c r="I11" s="8" t="str">
        <f>'IKT17-18'!Q11</f>
        <v>E</v>
      </c>
    </row>
    <row r="12" spans="1:9" ht="15">
      <c r="A12">
        <v>7</v>
      </c>
      <c r="B12" s="1" t="str">
        <f>'IKT17-18'!B12</f>
        <v>88 / 13</v>
      </c>
      <c r="C12" s="1" t="str">
        <f>'IKT17-18'!C12</f>
        <v>Lukačević Stefan</v>
      </c>
      <c r="D12">
        <f>IF('IKT17-18'!P12=0,0,10)</f>
        <v>10</v>
      </c>
      <c r="E12">
        <f>IF('IKT17-18'!P12=0,0,30)</f>
        <v>30</v>
      </c>
      <c r="F12" s="3">
        <f>IF('IKT17-18'!P12-40&lt;0,0,'IKT17-18'!P12-40)</f>
        <v>20</v>
      </c>
      <c r="G12">
        <v>0</v>
      </c>
      <c r="H12">
        <f t="shared" si="0"/>
        <v>60</v>
      </c>
      <c r="I12" s="8" t="str">
        <f>'IKT17-18'!Q12</f>
        <v>D</v>
      </c>
    </row>
    <row r="13" spans="1:9" ht="15">
      <c r="A13">
        <v>8</v>
      </c>
      <c r="B13" s="1" t="str">
        <f>'IKT17-18'!B13</f>
        <v>67 / 12</v>
      </c>
      <c r="C13" s="1" t="str">
        <f>'IKT17-18'!C13</f>
        <v>Vujanović Miljan</v>
      </c>
      <c r="D13">
        <f>IF('IKT17-18'!P13=0,0,10)</f>
        <v>0</v>
      </c>
      <c r="E13">
        <f>IF('IKT17-18'!P13=0,0,30)</f>
        <v>0</v>
      </c>
      <c r="F13" s="3">
        <f>IF('IKT17-18'!P13-40&lt;0,0,'IKT17-18'!P13-40)</f>
        <v>0</v>
      </c>
      <c r="G13">
        <v>0</v>
      </c>
      <c r="H13">
        <f t="shared" si="0"/>
        <v>0</v>
      </c>
      <c r="I13" s="8" t="str">
        <f>'IKT17-18'!Q13</f>
        <v>F</v>
      </c>
    </row>
    <row r="14" spans="1:9" ht="15">
      <c r="A14">
        <v>9</v>
      </c>
      <c r="B14" s="1" t="str">
        <f>'IKT17-18'!B14</f>
        <v>10 / 11</v>
      </c>
      <c r="C14" s="1" t="str">
        <f>'IKT17-18'!C14</f>
        <v>Mijatović Martina</v>
      </c>
      <c r="D14">
        <f>IF('IKT17-18'!P14=0,0,10)</f>
        <v>10</v>
      </c>
      <c r="E14">
        <f>IF('IKT17-18'!P14=0,0,30)</f>
        <v>30</v>
      </c>
      <c r="F14" s="3">
        <f>IF('IKT17-18'!P14-40&lt;0,0,'IKT17-18'!P14-40)</f>
        <v>35</v>
      </c>
      <c r="G14">
        <v>0</v>
      </c>
      <c r="H14">
        <f t="shared" si="0"/>
        <v>75</v>
      </c>
      <c r="I14" s="8" t="str">
        <f>'IKT17-18'!Q14</f>
        <v>C</v>
      </c>
    </row>
    <row r="15" spans="1:9" ht="15">
      <c r="A15">
        <v>10</v>
      </c>
      <c r="B15" s="1" t="str">
        <f>'IKT17-18'!B15</f>
        <v>17 / 11</v>
      </c>
      <c r="C15" s="1" t="str">
        <f>'IKT17-18'!C15</f>
        <v>Bektešević Sanel</v>
      </c>
      <c r="D15">
        <f>IF('IKT17-18'!P15=0,0,10)</f>
        <v>0</v>
      </c>
      <c r="E15">
        <f>IF('IKT17-18'!P15=0,0,30)</f>
        <v>0</v>
      </c>
      <c r="F15" s="3">
        <f>IF('IKT17-18'!P15-40&lt;0,0,'IKT17-18'!P15-40)</f>
        <v>0</v>
      </c>
      <c r="G15">
        <v>0</v>
      </c>
      <c r="H15">
        <f t="shared" si="0"/>
        <v>0</v>
      </c>
      <c r="I15" s="8" t="str">
        <f>'IKT17-18'!Q15</f>
        <v>F</v>
      </c>
    </row>
    <row r="16" spans="1:9" ht="15">
      <c r="A16">
        <v>11</v>
      </c>
      <c r="B16" s="1" t="str">
        <f>'IKT17-18'!B16</f>
        <v>64 / 11</v>
      </c>
      <c r="C16" s="1" t="str">
        <f>'IKT17-18'!C16</f>
        <v>Kukuličić Danijel</v>
      </c>
      <c r="D16">
        <f>IF('IKT17-18'!P16=0,0,10)</f>
        <v>0</v>
      </c>
      <c r="E16">
        <f>IF('IKT17-18'!P16=0,0,30)</f>
        <v>0</v>
      </c>
      <c r="F16" s="3">
        <f>IF('IKT17-18'!P16-40&lt;0,0,'IKT17-18'!P16-40)</f>
        <v>0</v>
      </c>
      <c r="G16">
        <v>0</v>
      </c>
      <c r="H16">
        <f t="shared" si="0"/>
        <v>0</v>
      </c>
      <c r="I16" s="8" t="str">
        <f>'IKT17-18'!Q16</f>
        <v>F</v>
      </c>
    </row>
    <row r="17" spans="1:9" ht="15">
      <c r="A17">
        <v>12</v>
      </c>
      <c r="B17" s="1" t="str">
        <f>'IKT17-18'!B17</f>
        <v>151 / 11</v>
      </c>
      <c r="C17" s="1" t="str">
        <f>'IKT17-18'!C17</f>
        <v>Đukanović Miloš</v>
      </c>
      <c r="D17">
        <f>IF('IKT17-18'!P17=0,0,10)</f>
        <v>0</v>
      </c>
      <c r="E17">
        <f>IF('IKT17-18'!P17=0,0,30)</f>
        <v>0</v>
      </c>
      <c r="F17" s="3">
        <f>IF('IKT17-18'!P17-40&lt;0,0,'IKT17-18'!P17-40)</f>
        <v>0</v>
      </c>
      <c r="G17">
        <v>0</v>
      </c>
      <c r="H17">
        <f t="shared" si="0"/>
        <v>0</v>
      </c>
      <c r="I17" s="8" t="str">
        <f>'IKT17-18'!Q17</f>
        <v>F</v>
      </c>
    </row>
    <row r="18" spans="1:9" ht="15">
      <c r="A18">
        <v>13</v>
      </c>
      <c r="B18" s="1" t="str">
        <f>'IKT17-18'!B18</f>
        <v>174 / 11</v>
      </c>
      <c r="C18" s="1" t="str">
        <f>'IKT17-18'!C18</f>
        <v>Dedić Vladimir</v>
      </c>
      <c r="D18">
        <f>IF('IKT17-18'!P18=0,0,10)</f>
        <v>10</v>
      </c>
      <c r="E18">
        <f>IF('IKT17-18'!P18=0,0,30)</f>
        <v>30</v>
      </c>
      <c r="F18" s="3">
        <f>IF('IKT17-18'!P18-40&lt;0,0,'IKT17-18'!P18-40)</f>
        <v>10</v>
      </c>
      <c r="G18">
        <v>0</v>
      </c>
      <c r="H18">
        <f t="shared" si="0"/>
        <v>50</v>
      </c>
      <c r="I18" s="8" t="str">
        <f>'IKT17-18'!Q18</f>
        <v>E</v>
      </c>
    </row>
    <row r="19" spans="1:9" ht="15">
      <c r="A19">
        <v>14</v>
      </c>
      <c r="B19" s="1" t="str">
        <f>'IKT17-18'!B19</f>
        <v>218 / 11</v>
      </c>
      <c r="C19" s="1" t="str">
        <f>'IKT17-18'!C19</f>
        <v>Šikmanović Ivan</v>
      </c>
      <c r="D19">
        <f>IF('IKT17-18'!P19=0,0,10)</f>
        <v>10</v>
      </c>
      <c r="E19">
        <f>IF('IKT17-18'!P19=0,0,30)</f>
        <v>30</v>
      </c>
      <c r="F19" s="3">
        <f>IF('IKT17-18'!P19-40&lt;0,0,'IKT17-18'!P19-40)</f>
        <v>10</v>
      </c>
      <c r="G19">
        <v>0</v>
      </c>
      <c r="H19">
        <f t="shared" si="0"/>
        <v>50</v>
      </c>
      <c r="I19" s="8" t="str">
        <f>'IKT17-18'!Q19</f>
        <v>E</v>
      </c>
    </row>
    <row r="20" spans="1:9" ht="15">
      <c r="A20">
        <v>15</v>
      </c>
      <c r="B20" s="1" t="str">
        <f>'IKT17-18'!B20</f>
        <v>241 / 10</v>
      </c>
      <c r="C20" s="1" t="str">
        <f>'IKT17-18'!C20</f>
        <v>Balaban Božidar</v>
      </c>
      <c r="D20">
        <f>IF('IKT17-18'!P20=0,0,10)</f>
        <v>0</v>
      </c>
      <c r="E20">
        <f>IF('IKT17-18'!P20=0,0,30)</f>
        <v>0</v>
      </c>
      <c r="F20" s="3">
        <f>IF('IKT17-18'!P20-40&lt;0,0,'IKT17-18'!P20-40)</f>
        <v>0</v>
      </c>
      <c r="G20">
        <v>0</v>
      </c>
      <c r="H20">
        <f t="shared" si="0"/>
        <v>0</v>
      </c>
      <c r="I20" s="8" t="str">
        <f>'IKT17-18'!Q20</f>
        <v>F</v>
      </c>
    </row>
    <row r="21" spans="1:9" ht="15">
      <c r="A21">
        <v>16</v>
      </c>
      <c r="B21" s="1" t="str">
        <f>'IKT17-18'!B21</f>
        <v>127 / 09</v>
      </c>
      <c r="C21" s="1" t="str">
        <f>'IKT17-18'!C21</f>
        <v>Pešović Milena</v>
      </c>
      <c r="D21">
        <f>IF('IKT17-18'!P21=0,0,10)</f>
        <v>0</v>
      </c>
      <c r="E21">
        <f>IF('IKT17-18'!P21=0,0,30)</f>
        <v>0</v>
      </c>
      <c r="F21" s="3">
        <f>IF('IKT17-18'!P21-40&lt;0,0,'IKT17-18'!P21-40)</f>
        <v>0</v>
      </c>
      <c r="G21">
        <v>0</v>
      </c>
      <c r="H21">
        <f t="shared" si="0"/>
        <v>0</v>
      </c>
      <c r="I21" s="8" t="str">
        <f>'IKT17-18'!Q21</f>
        <v>F</v>
      </c>
    </row>
    <row r="22" spans="1:9" ht="15">
      <c r="A22">
        <v>17</v>
      </c>
      <c r="B22" s="1" t="str">
        <f>'IKT17-18'!B22</f>
        <v>189 / 09</v>
      </c>
      <c r="C22" s="1" t="str">
        <f>'IKT17-18'!C22</f>
        <v>Jovanović Božana</v>
      </c>
      <c r="D22">
        <f>IF('IKT17-18'!P22=0,0,10)</f>
        <v>10</v>
      </c>
      <c r="E22">
        <f>IF('IKT17-18'!P22=0,0,30)</f>
        <v>30</v>
      </c>
      <c r="F22" s="3">
        <f>IF('IKT17-18'!P22-40&lt;0,0,'IKT17-18'!P22-40)</f>
        <v>35</v>
      </c>
      <c r="G22">
        <v>0</v>
      </c>
      <c r="H22">
        <f t="shared" si="0"/>
        <v>75</v>
      </c>
      <c r="I22" s="8" t="str">
        <f>'IKT17-18'!Q22</f>
        <v>C</v>
      </c>
    </row>
    <row r="23" spans="1:9" ht="15">
      <c r="A23">
        <v>18</v>
      </c>
      <c r="B23" s="1">
        <f>'IKT17-18'!B23</f>
        <v>0</v>
      </c>
      <c r="C23" s="1">
        <f>'IKT17-18'!C23</f>
        <v>0</v>
      </c>
      <c r="D23">
        <f>IF('IKT17-18'!P23=0,0,10)</f>
        <v>0</v>
      </c>
      <c r="E23">
        <f>IF('IKT17-18'!P23=0,0,30)</f>
        <v>0</v>
      </c>
      <c r="F23" s="3">
        <f>IF('IKT17-18'!P23-40&lt;0,0,'IKT17-18'!P23-40)</f>
        <v>0</v>
      </c>
      <c r="G23">
        <v>0</v>
      </c>
      <c r="H23">
        <f t="shared" si="0"/>
        <v>0</v>
      </c>
      <c r="I23" s="8" t="str">
        <f>'IKT17-18'!Q23</f>
        <v>F</v>
      </c>
    </row>
    <row r="24" spans="1:9" ht="15">
      <c r="A24">
        <v>19</v>
      </c>
      <c r="B24" s="1">
        <f>'IKT17-18'!B24</f>
        <v>0</v>
      </c>
      <c r="C24" s="1">
        <f>'IKT17-18'!C24</f>
        <v>0</v>
      </c>
      <c r="D24">
        <f>IF('IKT17-18'!P24=0,0,10)</f>
        <v>0</v>
      </c>
      <c r="E24">
        <f>IF('IKT17-18'!P24=0,0,30)</f>
        <v>0</v>
      </c>
      <c r="F24" s="3">
        <f>IF('IKT17-18'!P24-40&lt;0,0,'IKT17-18'!P24-40)</f>
        <v>0</v>
      </c>
      <c r="G24">
        <v>0</v>
      </c>
      <c r="H24">
        <f t="shared" si="0"/>
        <v>0</v>
      </c>
      <c r="I24" s="8" t="str">
        <f>'IKT17-18'!Q24</f>
        <v>F</v>
      </c>
    </row>
    <row r="25" spans="1:9" ht="15">
      <c r="A25">
        <v>20</v>
      </c>
      <c r="B25" s="1">
        <f>'IKT17-18'!B25</f>
        <v>0</v>
      </c>
      <c r="C25" s="1">
        <f>'IKT17-18'!C25</f>
        <v>0</v>
      </c>
      <c r="D25">
        <f>IF('IKT17-18'!P25=0,0,10)</f>
        <v>0</v>
      </c>
      <c r="E25">
        <f>IF('IKT17-18'!P25=0,0,30)</f>
        <v>0</v>
      </c>
      <c r="F25" s="3">
        <f>IF('IKT17-18'!P25-40&lt;0,0,'IKT17-18'!P25-40)</f>
        <v>0</v>
      </c>
      <c r="G25">
        <v>0</v>
      </c>
      <c r="H25">
        <f t="shared" si="0"/>
        <v>0</v>
      </c>
      <c r="I25" s="8" t="str">
        <f>'IKT17-18'!Q25</f>
        <v>F</v>
      </c>
    </row>
    <row r="26" spans="1:9" ht="15">
      <c r="A26">
        <v>21</v>
      </c>
      <c r="B26" s="1">
        <f>'IKT17-18'!B26</f>
        <v>0</v>
      </c>
      <c r="C26" s="1">
        <f>'IKT17-18'!C26</f>
        <v>0</v>
      </c>
      <c r="D26">
        <f>IF('IKT17-18'!P26=0,0,10)</f>
        <v>0</v>
      </c>
      <c r="E26">
        <f>IF('IKT17-18'!P26=0,0,30)</f>
        <v>0</v>
      </c>
      <c r="F26" s="3">
        <f>IF('IKT17-18'!P26-40&lt;0,0,'IKT17-18'!P26-40)</f>
        <v>0</v>
      </c>
      <c r="G26">
        <v>0</v>
      </c>
      <c r="H26">
        <f t="shared" si="0"/>
        <v>0</v>
      </c>
      <c r="I26" s="8" t="str">
        <f>'IKT17-18'!Q26</f>
        <v>F</v>
      </c>
    </row>
    <row r="27" spans="1:9" ht="15">
      <c r="A27">
        <v>22</v>
      </c>
      <c r="B27" s="1">
        <f>'IKT17-18'!B27</f>
        <v>0</v>
      </c>
      <c r="C27" s="1">
        <f>'IKT17-18'!C27</f>
        <v>0</v>
      </c>
      <c r="D27">
        <f>IF('IKT17-18'!P27=0,0,10)</f>
        <v>0</v>
      </c>
      <c r="E27">
        <f>IF('IKT17-18'!P27=0,0,30)</f>
        <v>0</v>
      </c>
      <c r="F27" s="3">
        <f>IF('IKT17-18'!P27-40&lt;0,0,'IKT17-18'!P27-40)</f>
        <v>0</v>
      </c>
      <c r="G27">
        <v>0</v>
      </c>
      <c r="H27">
        <f t="shared" si="0"/>
        <v>0</v>
      </c>
      <c r="I27" s="8" t="str">
        <f>'IKT17-18'!Q27</f>
        <v>F</v>
      </c>
    </row>
    <row r="28" spans="1:9" ht="15">
      <c r="A28">
        <v>23</v>
      </c>
      <c r="B28" s="1">
        <f>'IKT17-18'!B28</f>
        <v>0</v>
      </c>
      <c r="C28" s="1">
        <f>'IKT17-18'!C28</f>
        <v>0</v>
      </c>
      <c r="D28">
        <f>IF('IKT17-18'!P28=0,0,10)</f>
        <v>0</v>
      </c>
      <c r="E28">
        <f>IF('IKT17-18'!P28=0,0,30)</f>
        <v>0</v>
      </c>
      <c r="F28" s="3">
        <f>IF('IKT17-18'!P28-40&lt;0,0,'IKT17-18'!P28-40)</f>
        <v>0</v>
      </c>
      <c r="G28">
        <v>0</v>
      </c>
      <c r="H28">
        <f t="shared" si="0"/>
        <v>0</v>
      </c>
      <c r="I28" s="8" t="str">
        <f>'IKT17-18'!Q28</f>
        <v>F</v>
      </c>
    </row>
    <row r="29" spans="1:9" ht="15">
      <c r="A29">
        <v>24</v>
      </c>
      <c r="B29" s="1">
        <f>'IKT17-18'!B29</f>
        <v>0</v>
      </c>
      <c r="C29" s="1">
        <f>'IKT17-18'!C29</f>
        <v>0</v>
      </c>
      <c r="D29">
        <f>IF('IKT17-18'!P29=0,0,10)</f>
        <v>0</v>
      </c>
      <c r="E29">
        <f>IF('IKT17-18'!P29=0,0,30)</f>
        <v>0</v>
      </c>
      <c r="F29" s="3">
        <f>IF('IKT17-18'!P29-40&lt;0,0,'IKT17-18'!P29-40)</f>
        <v>0</v>
      </c>
      <c r="G29">
        <v>0</v>
      </c>
      <c r="H29">
        <f t="shared" si="0"/>
        <v>0</v>
      </c>
      <c r="I29" s="8" t="str">
        <f>'IKT17-18'!Q29</f>
        <v>F</v>
      </c>
    </row>
    <row r="30" spans="1:9" ht="15">
      <c r="A30">
        <v>25</v>
      </c>
      <c r="B30" s="1">
        <f>'IKT17-18'!B30</f>
        <v>0</v>
      </c>
      <c r="C30" s="1">
        <f>'IKT17-18'!C30</f>
        <v>0</v>
      </c>
      <c r="D30">
        <f>IF('IKT17-18'!P30=0,0,10)</f>
        <v>0</v>
      </c>
      <c r="E30">
        <f>IF('IKT17-18'!P30=0,0,30)</f>
        <v>0</v>
      </c>
      <c r="F30" s="3">
        <f>IF('IKT17-18'!P30-40&lt;0,0,'IKT17-18'!P30-40)</f>
        <v>0</v>
      </c>
      <c r="G30">
        <v>0</v>
      </c>
      <c r="H30">
        <f t="shared" si="0"/>
        <v>0</v>
      </c>
      <c r="I30" s="8" t="str">
        <f>'IKT17-18'!Q30</f>
        <v>F</v>
      </c>
    </row>
    <row r="31" spans="1:9" ht="15">
      <c r="A31">
        <v>26</v>
      </c>
      <c r="B31" s="1">
        <f>'IKT17-18'!B31</f>
        <v>0</v>
      </c>
      <c r="C31" s="1">
        <f>'IKT17-18'!C31</f>
        <v>0</v>
      </c>
      <c r="D31">
        <f>IF('IKT17-18'!P31=0,0,10)</f>
        <v>0</v>
      </c>
      <c r="E31">
        <f>IF('IKT17-18'!P31=0,0,30)</f>
        <v>0</v>
      </c>
      <c r="F31" s="3">
        <f>IF('IKT17-18'!P31-40&lt;0,0,'IKT17-18'!P31-40)</f>
        <v>0</v>
      </c>
      <c r="G31">
        <v>0</v>
      </c>
      <c r="H31">
        <f t="shared" si="0"/>
        <v>0</v>
      </c>
      <c r="I31" s="8" t="str">
        <f>'IKT17-18'!Q31</f>
        <v>F</v>
      </c>
    </row>
    <row r="32" spans="1:9" ht="15">
      <c r="A32">
        <v>27</v>
      </c>
      <c r="B32" s="1">
        <f>'IKT17-18'!B32</f>
        <v>0</v>
      </c>
      <c r="C32" s="1">
        <f>'IKT17-18'!C32</f>
        <v>0</v>
      </c>
      <c r="D32">
        <f>IF('IKT17-18'!P32=0,0,10)</f>
        <v>0</v>
      </c>
      <c r="E32">
        <f>IF('IKT17-18'!P32=0,0,30)</f>
        <v>0</v>
      </c>
      <c r="F32" s="3">
        <f>IF('IKT17-18'!P32-40&lt;0,0,'IKT17-18'!P32-40)</f>
        <v>0</v>
      </c>
      <c r="G32">
        <v>0</v>
      </c>
      <c r="H32">
        <f t="shared" si="0"/>
        <v>0</v>
      </c>
      <c r="I32" s="8" t="str">
        <f>'IKT17-18'!Q32</f>
        <v>F</v>
      </c>
    </row>
    <row r="33" spans="1:9" ht="15">
      <c r="A33">
        <v>28</v>
      </c>
      <c r="B33" s="1">
        <f>'IKT17-18'!B33</f>
        <v>0</v>
      </c>
      <c r="C33" s="1">
        <f>'IKT17-18'!C33</f>
        <v>0</v>
      </c>
      <c r="D33">
        <f>IF('IKT17-18'!P33=0,0,10)</f>
        <v>0</v>
      </c>
      <c r="E33">
        <f>IF('IKT17-18'!P33=0,0,30)</f>
        <v>0</v>
      </c>
      <c r="F33" s="3">
        <f>IF('IKT17-18'!P33-40&lt;0,0,'IKT17-18'!P33-40)</f>
        <v>0</v>
      </c>
      <c r="G33">
        <v>0</v>
      </c>
      <c r="H33">
        <f t="shared" si="0"/>
        <v>0</v>
      </c>
      <c r="I33" s="8" t="str">
        <f>'IKT17-18'!Q33</f>
        <v>F</v>
      </c>
    </row>
    <row r="34" spans="1:9" ht="15">
      <c r="A34">
        <v>29</v>
      </c>
      <c r="B34" s="1">
        <f>'IKT17-18'!B34</f>
        <v>0</v>
      </c>
      <c r="C34" s="1">
        <f>'IKT17-18'!C34</f>
        <v>0</v>
      </c>
      <c r="D34">
        <f>IF('IKT17-18'!P34=0,0,10)</f>
        <v>0</v>
      </c>
      <c r="E34">
        <f>IF('IKT17-18'!P34=0,0,30)</f>
        <v>0</v>
      </c>
      <c r="F34" s="3">
        <f>IF('IKT17-18'!P34-40&lt;0,0,'IKT17-18'!P34-40)</f>
        <v>0</v>
      </c>
      <c r="G34">
        <v>0</v>
      </c>
      <c r="H34">
        <f t="shared" si="0"/>
        <v>0</v>
      </c>
      <c r="I34" s="8" t="str">
        <f>'IKT17-18'!Q34</f>
        <v>F</v>
      </c>
    </row>
    <row r="35" spans="1:9" ht="15">
      <c r="A35">
        <v>30</v>
      </c>
      <c r="B35" s="1">
        <f>'IKT17-18'!B35</f>
        <v>0</v>
      </c>
      <c r="C35" s="1">
        <f>'IKT17-18'!C35</f>
        <v>0</v>
      </c>
      <c r="D35">
        <f>IF('IKT17-18'!P35=0,0,10)</f>
        <v>0</v>
      </c>
      <c r="E35">
        <f>IF('IKT17-18'!P35=0,0,30)</f>
        <v>0</v>
      </c>
      <c r="F35" s="3">
        <f>IF('IKT17-18'!P35-40&lt;0,0,'IKT17-18'!P35-40)</f>
        <v>0</v>
      </c>
      <c r="G35">
        <v>0</v>
      </c>
      <c r="H35">
        <f t="shared" si="0"/>
        <v>0</v>
      </c>
      <c r="I35" s="8" t="str">
        <f>'IKT17-18'!Q35</f>
        <v>F</v>
      </c>
    </row>
    <row r="36" spans="1:9" ht="15">
      <c r="A36">
        <v>31</v>
      </c>
      <c r="B36" s="1">
        <f>'IKT17-18'!B36</f>
        <v>0</v>
      </c>
      <c r="C36" s="1">
        <f>'IKT17-18'!C36</f>
        <v>0</v>
      </c>
      <c r="D36">
        <f>IF('IKT17-18'!P36=0,0,10)</f>
        <v>0</v>
      </c>
      <c r="E36">
        <f>IF('IKT17-18'!P36=0,0,30)</f>
        <v>0</v>
      </c>
      <c r="F36" s="3">
        <f>IF('IKT17-18'!P36-40&lt;0,0,'IKT17-18'!P36-40)</f>
        <v>0</v>
      </c>
      <c r="G36">
        <v>0</v>
      </c>
      <c r="H36">
        <f t="shared" si="0"/>
        <v>0</v>
      </c>
      <c r="I36" s="8" t="str">
        <f>'IKT17-18'!Q36</f>
        <v>F</v>
      </c>
    </row>
    <row r="37" spans="1:9" ht="15">
      <c r="A37">
        <v>32</v>
      </c>
      <c r="B37" s="1">
        <f>'IKT17-18'!B37</f>
        <v>0</v>
      </c>
      <c r="C37" s="1">
        <f>'IKT17-18'!C37</f>
        <v>0</v>
      </c>
      <c r="D37">
        <f>IF('IKT17-18'!P37=0,0,10)</f>
        <v>0</v>
      </c>
      <c r="E37">
        <f>IF('IKT17-18'!P37=0,0,30)</f>
        <v>0</v>
      </c>
      <c r="F37" s="3">
        <f>IF('IKT17-18'!P37-40&lt;0,0,'IKT17-18'!P37-40)</f>
        <v>0</v>
      </c>
      <c r="G37">
        <v>0</v>
      </c>
      <c r="H37">
        <f t="shared" si="0"/>
        <v>0</v>
      </c>
      <c r="I37" s="8" t="str">
        <f>'IKT17-18'!Q37</f>
        <v>F</v>
      </c>
    </row>
    <row r="38" spans="1:9" ht="15">
      <c r="A38">
        <v>33</v>
      </c>
      <c r="B38" s="1">
        <f>'IKT17-18'!B38</f>
        <v>0</v>
      </c>
      <c r="C38" s="1">
        <f>'IKT17-18'!C38</f>
        <v>0</v>
      </c>
      <c r="D38">
        <f>IF('IKT17-18'!P38=0,0,10)</f>
        <v>0</v>
      </c>
      <c r="E38">
        <f>IF('IKT17-18'!P38=0,0,30)</f>
        <v>0</v>
      </c>
      <c r="F38" s="3">
        <f>IF('IKT17-18'!P38-40&lt;0,0,'IKT17-18'!P38-40)</f>
        <v>0</v>
      </c>
      <c r="G38">
        <v>0</v>
      </c>
      <c r="H38">
        <f t="shared" si="0"/>
        <v>0</v>
      </c>
      <c r="I38" s="8" t="str">
        <f>'IKT17-18'!Q38</f>
        <v>F</v>
      </c>
    </row>
    <row r="39" spans="1:9" ht="15">
      <c r="A39">
        <v>34</v>
      </c>
      <c r="B39" s="1">
        <f>'IKT17-18'!B39</f>
        <v>0</v>
      </c>
      <c r="C39" s="1">
        <f>'IKT17-18'!C39</f>
        <v>0</v>
      </c>
      <c r="D39">
        <f>IF('IKT17-18'!P39=0,0,10)</f>
        <v>0</v>
      </c>
      <c r="E39">
        <f>IF('IKT17-18'!P39=0,0,30)</f>
        <v>0</v>
      </c>
      <c r="F39" s="3">
        <f>IF('IKT17-18'!P39-40&lt;0,0,'IKT17-18'!P39-40)</f>
        <v>0</v>
      </c>
      <c r="G39">
        <v>0</v>
      </c>
      <c r="H39">
        <f t="shared" si="0"/>
        <v>0</v>
      </c>
      <c r="I39" s="8" t="str">
        <f>'IKT17-18'!Q39</f>
        <v>F</v>
      </c>
    </row>
    <row r="40" spans="1:9" ht="15">
      <c r="A40">
        <v>35</v>
      </c>
      <c r="B40" s="1">
        <f>'IKT17-18'!B40</f>
        <v>0</v>
      </c>
      <c r="C40" s="1">
        <f>'IKT17-18'!C40</f>
        <v>0</v>
      </c>
      <c r="D40">
        <f>IF('IKT17-18'!P40=0,0,10)</f>
        <v>0</v>
      </c>
      <c r="E40">
        <f>IF('IKT17-18'!P40=0,0,30)</f>
        <v>0</v>
      </c>
      <c r="F40" s="3">
        <f>IF('IKT17-18'!P40-40&lt;0,0,'IKT17-18'!P40-40)</f>
        <v>0</v>
      </c>
      <c r="G40">
        <v>0</v>
      </c>
      <c r="H40">
        <f t="shared" si="0"/>
        <v>0</v>
      </c>
      <c r="I40" s="8" t="str">
        <f>'IKT17-18'!Q40</f>
        <v>F</v>
      </c>
    </row>
    <row r="41" spans="1:9" ht="15">
      <c r="A41">
        <v>36</v>
      </c>
      <c r="B41" s="1">
        <f>'IKT17-18'!B41</f>
        <v>0</v>
      </c>
      <c r="C41" s="1">
        <f>'IKT17-18'!C41</f>
        <v>0</v>
      </c>
      <c r="D41">
        <f>IF('IKT17-18'!P41=0,0,10)</f>
        <v>0</v>
      </c>
      <c r="E41">
        <f>IF('IKT17-18'!P41=0,0,30)</f>
        <v>0</v>
      </c>
      <c r="F41" s="3">
        <f>IF('IKT17-18'!P41-40&lt;0,0,'IKT17-18'!P41-40)</f>
        <v>0</v>
      </c>
      <c r="G41">
        <v>0</v>
      </c>
      <c r="H41">
        <f t="shared" si="0"/>
        <v>0</v>
      </c>
      <c r="I41" s="8" t="str">
        <f>'IKT17-18'!Q41</f>
        <v>F</v>
      </c>
    </row>
    <row r="42" spans="1:9" ht="15">
      <c r="A42">
        <v>37</v>
      </c>
      <c r="B42" s="1">
        <f>'IKT17-18'!B42</f>
        <v>0</v>
      </c>
      <c r="C42" s="1">
        <f>'IKT17-18'!C42</f>
        <v>0</v>
      </c>
      <c r="D42">
        <f>IF('IKT17-18'!P42=0,0,10)</f>
        <v>0</v>
      </c>
      <c r="E42">
        <f>IF('IKT17-18'!P42=0,0,30)</f>
        <v>0</v>
      </c>
      <c r="F42" s="3">
        <f>IF('IKT17-18'!P42-40&lt;0,0,'IKT17-18'!P42-40)</f>
        <v>0</v>
      </c>
      <c r="G42">
        <v>0</v>
      </c>
      <c r="H42">
        <f t="shared" si="0"/>
        <v>0</v>
      </c>
      <c r="I42" s="8" t="str">
        <f>'IKT17-18'!Q42</f>
        <v>F</v>
      </c>
    </row>
    <row r="43" spans="1:9" ht="15">
      <c r="A43">
        <v>38</v>
      </c>
      <c r="B43" s="1">
        <f>'IKT17-18'!B43</f>
        <v>0</v>
      </c>
      <c r="C43" s="1">
        <f>'IKT17-18'!C43</f>
        <v>0</v>
      </c>
      <c r="D43">
        <f>IF('IKT17-18'!P43=0,0,10)</f>
        <v>0</v>
      </c>
      <c r="E43">
        <f>IF('IKT17-18'!P43=0,0,30)</f>
        <v>0</v>
      </c>
      <c r="F43" s="3">
        <f>IF('IKT17-18'!P43-40&lt;0,0,'IKT17-18'!P43-40)</f>
        <v>0</v>
      </c>
      <c r="G43">
        <v>0</v>
      </c>
      <c r="H43">
        <f t="shared" si="0"/>
        <v>0</v>
      </c>
      <c r="I43" s="8" t="str">
        <f>'IKT17-18'!Q43</f>
        <v>F</v>
      </c>
    </row>
    <row r="44" spans="1:9" ht="15">
      <c r="A44">
        <v>39</v>
      </c>
      <c r="B44" s="1">
        <f>'IKT17-18'!B44</f>
        <v>0</v>
      </c>
      <c r="C44" s="1">
        <f>'IKT17-18'!C44</f>
        <v>0</v>
      </c>
      <c r="D44">
        <f>IF('IKT17-18'!P44=0,0,10)</f>
        <v>0</v>
      </c>
      <c r="E44">
        <f>IF('IKT17-18'!P44=0,0,30)</f>
        <v>0</v>
      </c>
      <c r="F44" s="3">
        <f>IF('IKT17-18'!P44-40&lt;0,0,'IKT17-18'!P44-40)</f>
        <v>0</v>
      </c>
      <c r="G44">
        <v>0</v>
      </c>
      <c r="H44">
        <f t="shared" si="0"/>
        <v>0</v>
      </c>
      <c r="I44" s="8" t="str">
        <f>'IKT17-18'!Q44</f>
        <v>F</v>
      </c>
    </row>
    <row r="45" spans="1:9" ht="15">
      <c r="A45">
        <v>40</v>
      </c>
      <c r="B45" s="1">
        <f>'IKT17-18'!B45</f>
        <v>0</v>
      </c>
      <c r="C45" s="1">
        <f>'IKT17-18'!C45</f>
        <v>0</v>
      </c>
      <c r="D45">
        <f>IF('IKT17-18'!P45=0,0,10)</f>
        <v>0</v>
      </c>
      <c r="E45">
        <f>IF('IKT17-18'!P45=0,0,30)</f>
        <v>0</v>
      </c>
      <c r="F45" s="3">
        <f>IF('IKT17-18'!P45-40&lt;0,0,'IKT17-18'!P45-40)</f>
        <v>0</v>
      </c>
      <c r="G45">
        <v>0</v>
      </c>
      <c r="H45">
        <f t="shared" si="0"/>
        <v>0</v>
      </c>
      <c r="I45" s="8" t="str">
        <f>'IKT17-18'!Q45</f>
        <v>F</v>
      </c>
    </row>
    <row r="46" spans="1:9" ht="15">
      <c r="A46">
        <v>41</v>
      </c>
      <c r="B46" s="1">
        <f>'IKT17-18'!B46</f>
        <v>0</v>
      </c>
      <c r="C46" s="1">
        <f>'IKT17-18'!C46</f>
        <v>0</v>
      </c>
      <c r="D46">
        <f>IF('IKT17-18'!P46=0,0,10)</f>
        <v>0</v>
      </c>
      <c r="E46">
        <f>IF('IKT17-18'!P46=0,0,30)</f>
        <v>0</v>
      </c>
      <c r="F46" s="3">
        <f>IF('IKT17-18'!P46-40&lt;0,0,'IKT17-18'!P46-40)</f>
        <v>0</v>
      </c>
      <c r="G46">
        <v>0</v>
      </c>
      <c r="H46">
        <f t="shared" si="0"/>
        <v>0</v>
      </c>
      <c r="I46" s="8" t="str">
        <f>'IKT17-18'!Q46</f>
        <v>F</v>
      </c>
    </row>
    <row r="47" spans="1:9" ht="15">
      <c r="A47">
        <v>42</v>
      </c>
      <c r="B47" s="1">
        <f>'IKT17-18'!B47</f>
        <v>0</v>
      </c>
      <c r="C47" s="1">
        <f>'IKT17-18'!C47</f>
        <v>0</v>
      </c>
      <c r="D47">
        <f>IF('IKT17-18'!P47=0,0,10)</f>
        <v>0</v>
      </c>
      <c r="E47">
        <f>IF('IKT17-18'!P47=0,0,30)</f>
        <v>0</v>
      </c>
      <c r="F47" s="3">
        <f>IF('IKT17-18'!P47-40&lt;0,0,'IKT17-18'!P47-40)</f>
        <v>0</v>
      </c>
      <c r="G47">
        <v>0</v>
      </c>
      <c r="H47">
        <f t="shared" si="0"/>
        <v>0</v>
      </c>
      <c r="I47" s="8" t="str">
        <f>'IKT17-18'!Q47</f>
        <v>F</v>
      </c>
    </row>
    <row r="48" spans="1:9" ht="15">
      <c r="A48">
        <v>43</v>
      </c>
      <c r="B48" s="1">
        <f>'IKT17-18'!B48</f>
        <v>0</v>
      </c>
      <c r="C48" s="1">
        <f>'IKT17-18'!C48</f>
        <v>0</v>
      </c>
      <c r="D48">
        <f>IF('IKT17-18'!P48=0,0,10)</f>
        <v>0</v>
      </c>
      <c r="E48">
        <f>IF('IKT17-18'!P48=0,0,30)</f>
        <v>0</v>
      </c>
      <c r="F48" s="3">
        <f>IF('IKT17-18'!P48-40&lt;0,0,'IKT17-18'!P48-40)</f>
        <v>0</v>
      </c>
      <c r="G48">
        <v>0</v>
      </c>
      <c r="H48">
        <f t="shared" si="0"/>
        <v>0</v>
      </c>
      <c r="I48" s="8" t="str">
        <f>'IKT17-18'!Q48</f>
        <v>F</v>
      </c>
    </row>
    <row r="49" spans="1:9" ht="15">
      <c r="A49">
        <v>44</v>
      </c>
      <c r="B49" s="1">
        <f>'IKT17-18'!B49</f>
        <v>0</v>
      </c>
      <c r="C49" s="1">
        <f>'IKT17-18'!C49</f>
        <v>0</v>
      </c>
      <c r="D49">
        <f>IF('IKT17-18'!P49=0,0,10)</f>
        <v>0</v>
      </c>
      <c r="E49">
        <f>IF('IKT17-18'!P49=0,0,30)</f>
        <v>0</v>
      </c>
      <c r="F49" s="3">
        <f>IF('IKT17-18'!P49-40&lt;0,0,'IKT17-18'!P49-40)</f>
        <v>0</v>
      </c>
      <c r="G49">
        <v>0</v>
      </c>
      <c r="H49">
        <f t="shared" si="0"/>
        <v>0</v>
      </c>
      <c r="I49" s="8" t="str">
        <f>'IKT17-18'!Q49</f>
        <v>F</v>
      </c>
    </row>
    <row r="50" spans="1:9" ht="15">
      <c r="A50">
        <v>45</v>
      </c>
      <c r="B50" s="1">
        <f>'IKT17-18'!B50</f>
        <v>0</v>
      </c>
      <c r="C50" s="1">
        <f>'IKT17-18'!C50</f>
        <v>0</v>
      </c>
      <c r="D50">
        <f>IF('IKT17-18'!P50=0,0,10)</f>
        <v>0</v>
      </c>
      <c r="E50">
        <f>IF('IKT17-18'!P50=0,0,30)</f>
        <v>0</v>
      </c>
      <c r="F50" s="3">
        <f>IF('IKT17-18'!P50-40&lt;0,0,'IKT17-18'!P50-40)</f>
        <v>0</v>
      </c>
      <c r="G50">
        <v>0</v>
      </c>
      <c r="H50">
        <f t="shared" si="0"/>
        <v>0</v>
      </c>
      <c r="I50" s="8" t="str">
        <f>'IKT17-18'!Q50</f>
        <v>F</v>
      </c>
    </row>
    <row r="51" spans="1:9" ht="15">
      <c r="A51">
        <v>46</v>
      </c>
      <c r="B51" s="1">
        <f>'IKT17-18'!B51</f>
        <v>0</v>
      </c>
      <c r="C51" s="1">
        <f>'IKT17-18'!C51</f>
        <v>0</v>
      </c>
      <c r="D51">
        <f>IF('IKT17-18'!P51=0,0,10)</f>
        <v>0</v>
      </c>
      <c r="E51">
        <f>IF('IKT17-18'!P51=0,0,30)</f>
        <v>0</v>
      </c>
      <c r="F51" s="3">
        <f>IF('IKT17-18'!P51-40&lt;0,0,'IKT17-18'!P51-40)</f>
        <v>0</v>
      </c>
      <c r="G51">
        <v>0</v>
      </c>
      <c r="H51">
        <f t="shared" si="0"/>
        <v>0</v>
      </c>
      <c r="I51" s="8" t="str">
        <f>'IKT17-18'!Q51</f>
        <v>F</v>
      </c>
    </row>
    <row r="52" spans="1:9" ht="15">
      <c r="A52">
        <v>47</v>
      </c>
      <c r="B52" s="1">
        <f>'IKT17-18'!B52</f>
        <v>0</v>
      </c>
      <c r="C52" s="1">
        <f>'IKT17-18'!C52</f>
        <v>0</v>
      </c>
      <c r="D52">
        <f>IF('IKT17-18'!P52=0,0,10)</f>
        <v>0</v>
      </c>
      <c r="E52">
        <f>IF('IKT17-18'!P52=0,0,30)</f>
        <v>0</v>
      </c>
      <c r="F52" s="3">
        <f>IF('IKT17-18'!P52-40&lt;0,0,'IKT17-18'!P52-40)</f>
        <v>0</v>
      </c>
      <c r="G52">
        <v>0</v>
      </c>
      <c r="H52">
        <f t="shared" si="0"/>
        <v>0</v>
      </c>
      <c r="I52" s="8" t="str">
        <f>'IKT17-18'!Q52</f>
        <v>F</v>
      </c>
    </row>
    <row r="53" spans="1:9" ht="15">
      <c r="A53">
        <v>48</v>
      </c>
      <c r="B53" s="1">
        <f>'IKT17-18'!B53</f>
        <v>0</v>
      </c>
      <c r="C53" s="1">
        <f>'IKT17-18'!C53</f>
        <v>0</v>
      </c>
      <c r="D53">
        <f>IF('IKT17-18'!P53=0,0,10)</f>
        <v>0</v>
      </c>
      <c r="E53">
        <f>IF('IKT17-18'!P53=0,0,30)</f>
        <v>0</v>
      </c>
      <c r="F53" s="3">
        <f>IF('IKT17-18'!P53-40&lt;0,0,'IKT17-18'!P53-40)</f>
        <v>0</v>
      </c>
      <c r="G53">
        <v>0</v>
      </c>
      <c r="H53">
        <f t="shared" si="0"/>
        <v>0</v>
      </c>
      <c r="I53" s="8" t="str">
        <f>'IKT17-18'!Q53</f>
        <v>F</v>
      </c>
    </row>
    <row r="54" spans="1:9" ht="15">
      <c r="A54">
        <v>49</v>
      </c>
      <c r="B54" s="1">
        <f>'IKT17-18'!B54</f>
        <v>0</v>
      </c>
      <c r="C54" s="1">
        <f>'IKT17-18'!C54</f>
        <v>0</v>
      </c>
      <c r="D54">
        <f>IF('IKT17-18'!P54=0,0,10)</f>
        <v>0</v>
      </c>
      <c r="E54">
        <f>IF('IKT17-18'!P54=0,0,30)</f>
        <v>0</v>
      </c>
      <c r="F54" s="3">
        <f>IF('IKT17-18'!P54-40&lt;0,0,'IKT17-18'!P54-40)</f>
        <v>0</v>
      </c>
      <c r="G54">
        <v>0</v>
      </c>
      <c r="H54">
        <f t="shared" si="0"/>
        <v>0</v>
      </c>
      <c r="I54" s="8" t="str">
        <f>'IKT17-18'!Q54</f>
        <v>F</v>
      </c>
    </row>
    <row r="55" spans="1:9" ht="15">
      <c r="A55">
        <v>50</v>
      </c>
      <c r="B55" s="1">
        <f>'IKT17-18'!B55</f>
        <v>0</v>
      </c>
      <c r="C55" s="1">
        <f>'IKT17-18'!C55</f>
        <v>0</v>
      </c>
      <c r="D55">
        <f>IF('IKT17-18'!P55=0,0,10)</f>
        <v>0</v>
      </c>
      <c r="E55">
        <f>IF('IKT17-18'!P55=0,0,30)</f>
        <v>0</v>
      </c>
      <c r="F55" s="3">
        <f>IF('IKT17-18'!P55-40&lt;0,0,'IKT17-18'!P55-40)</f>
        <v>0</v>
      </c>
      <c r="G55">
        <v>0</v>
      </c>
      <c r="H55">
        <f t="shared" si="0"/>
        <v>0</v>
      </c>
      <c r="I55" s="8" t="str">
        <f>'IKT17-18'!Q55</f>
        <v>F</v>
      </c>
    </row>
    <row r="56" spans="1:9" ht="15">
      <c r="A56">
        <v>51</v>
      </c>
      <c r="B56" s="1">
        <f>'IKT17-18'!B56</f>
        <v>0</v>
      </c>
      <c r="C56" s="1">
        <f>'IKT17-18'!C56</f>
        <v>0</v>
      </c>
      <c r="D56">
        <f>IF('IKT17-18'!P56=0,0,10)</f>
        <v>0</v>
      </c>
      <c r="E56">
        <f>IF('IKT17-18'!P56=0,0,30)</f>
        <v>0</v>
      </c>
      <c r="F56" s="3">
        <f>IF('IKT17-18'!P56-40&lt;0,0,'IKT17-18'!P56-40)</f>
        <v>0</v>
      </c>
      <c r="G56">
        <v>0</v>
      </c>
      <c r="H56">
        <f t="shared" si="0"/>
        <v>0</v>
      </c>
      <c r="I56" s="8" t="str">
        <f>'IKT17-18'!Q56</f>
        <v>F</v>
      </c>
    </row>
    <row r="57" spans="1:9" ht="15">
      <c r="A57">
        <v>52</v>
      </c>
      <c r="B57" s="1">
        <f>'IKT17-18'!B57</f>
        <v>0</v>
      </c>
      <c r="C57" s="1">
        <f>'IKT17-18'!C57</f>
        <v>0</v>
      </c>
      <c r="D57">
        <f>IF('IKT17-18'!P57=0,0,10)</f>
        <v>0</v>
      </c>
      <c r="E57">
        <f>IF('IKT17-18'!P57=0,0,30)</f>
        <v>0</v>
      </c>
      <c r="F57" s="3">
        <f>IF('IKT17-18'!P57-40&lt;0,0,'IKT17-18'!P57-40)</f>
        <v>0</v>
      </c>
      <c r="G57">
        <v>0</v>
      </c>
      <c r="H57">
        <f t="shared" si="0"/>
        <v>0</v>
      </c>
      <c r="I57" s="8" t="str">
        <f>'IKT17-18'!Q57</f>
        <v>F</v>
      </c>
    </row>
    <row r="58" spans="1:9" ht="15">
      <c r="A58">
        <v>53</v>
      </c>
      <c r="B58" s="1">
        <f>'IKT17-18'!B58</f>
        <v>0</v>
      </c>
      <c r="C58" s="1">
        <f>'IKT17-18'!C58</f>
        <v>0</v>
      </c>
      <c r="D58">
        <f>IF('IKT17-18'!P58=0,0,10)</f>
        <v>0</v>
      </c>
      <c r="E58">
        <f>IF('IKT17-18'!P58=0,0,30)</f>
        <v>0</v>
      </c>
      <c r="F58" s="3">
        <f>IF('IKT17-18'!P58-40&lt;0,0,'IKT17-18'!P58-40)</f>
        <v>0</v>
      </c>
      <c r="G58">
        <v>0</v>
      </c>
      <c r="H58">
        <f t="shared" si="0"/>
        <v>0</v>
      </c>
      <c r="I58" s="8" t="str">
        <f>'IKT17-18'!Q58</f>
        <v>F</v>
      </c>
    </row>
    <row r="59" spans="1:9" ht="15">
      <c r="A59">
        <v>54</v>
      </c>
      <c r="B59" s="1">
        <f>'IKT17-18'!B59</f>
        <v>0</v>
      </c>
      <c r="C59" s="1">
        <f>'IKT17-18'!C59</f>
        <v>0</v>
      </c>
      <c r="D59">
        <f>IF('IKT17-18'!P59=0,0,10)</f>
        <v>0</v>
      </c>
      <c r="E59">
        <f>IF('IKT17-18'!P59=0,0,30)</f>
        <v>0</v>
      </c>
      <c r="F59" s="3">
        <f>IF('IKT17-18'!P59-40&lt;0,0,'IKT17-18'!P59-40)</f>
        <v>0</v>
      </c>
      <c r="G59">
        <v>0</v>
      </c>
      <c r="H59">
        <f t="shared" si="0"/>
        <v>0</v>
      </c>
      <c r="I59" s="8" t="str">
        <f>'IKT17-18'!Q59</f>
        <v>F</v>
      </c>
    </row>
    <row r="60" spans="1:9" ht="15">
      <c r="A60">
        <v>55</v>
      </c>
      <c r="B60" s="1">
        <f>'IKT17-18'!B60</f>
        <v>0</v>
      </c>
      <c r="C60" s="1">
        <f>'IKT17-18'!C60</f>
        <v>0</v>
      </c>
      <c r="D60">
        <f>IF('IKT17-18'!P60=0,0,10)</f>
        <v>0</v>
      </c>
      <c r="E60">
        <f>IF('IKT17-18'!P60=0,0,30)</f>
        <v>0</v>
      </c>
      <c r="F60" s="3">
        <f>IF('IKT17-18'!P60-40&lt;0,0,'IKT17-18'!P60-40)</f>
        <v>0</v>
      </c>
      <c r="G60">
        <v>0</v>
      </c>
      <c r="H60">
        <f t="shared" si="0"/>
        <v>0</v>
      </c>
      <c r="I60" s="8" t="str">
        <f>'IKT17-18'!Q60</f>
        <v>F</v>
      </c>
    </row>
    <row r="61" spans="1:9" ht="15">
      <c r="A61">
        <v>56</v>
      </c>
      <c r="B61" s="1">
        <f>'IKT17-18'!B61</f>
        <v>0</v>
      </c>
      <c r="C61" s="1">
        <f>'IKT17-18'!C61</f>
        <v>0</v>
      </c>
      <c r="D61">
        <f>IF('IKT17-18'!P61=0,0,10)</f>
        <v>0</v>
      </c>
      <c r="E61">
        <f>IF('IKT17-18'!P61=0,0,30)</f>
        <v>0</v>
      </c>
      <c r="F61" s="3">
        <f>IF('IKT17-18'!P61-40&lt;0,0,'IKT17-18'!P61-40)</f>
        <v>0</v>
      </c>
      <c r="G61">
        <v>0</v>
      </c>
      <c r="H61">
        <f t="shared" si="0"/>
        <v>0</v>
      </c>
      <c r="I61" s="8" t="str">
        <f>'IKT17-18'!Q61</f>
        <v>F</v>
      </c>
    </row>
    <row r="62" spans="1:9" ht="15">
      <c r="A62">
        <v>57</v>
      </c>
      <c r="B62" s="1">
        <f>'IKT17-18'!B62</f>
        <v>0</v>
      </c>
      <c r="C62" s="1">
        <f>'IKT17-18'!C62</f>
        <v>0</v>
      </c>
      <c r="D62">
        <f>IF('IKT17-18'!P62=0,0,10)</f>
        <v>0</v>
      </c>
      <c r="E62">
        <f>IF('IKT17-18'!P62=0,0,30)</f>
        <v>0</v>
      </c>
      <c r="F62" s="3">
        <f>IF('IKT17-18'!P62-40&lt;0,0,'IKT17-18'!P62-40)</f>
        <v>0</v>
      </c>
      <c r="G62">
        <v>0</v>
      </c>
      <c r="H62">
        <f t="shared" si="0"/>
        <v>0</v>
      </c>
      <c r="I62" s="8" t="str">
        <f>'IKT17-18'!Q62</f>
        <v>F</v>
      </c>
    </row>
    <row r="63" spans="1:9" ht="15">
      <c r="A63">
        <v>58</v>
      </c>
      <c r="B63" s="1">
        <f>'IKT17-18'!B63</f>
        <v>0</v>
      </c>
      <c r="C63" s="1">
        <f>'IKT17-18'!C63</f>
        <v>0</v>
      </c>
      <c r="D63">
        <f>IF('IKT17-18'!P63=0,0,10)</f>
        <v>0</v>
      </c>
      <c r="E63">
        <f>IF('IKT17-18'!P63=0,0,30)</f>
        <v>0</v>
      </c>
      <c r="F63" s="3">
        <f>IF('IKT17-18'!P63-40&lt;0,0,'IKT17-18'!P63-40)</f>
        <v>0</v>
      </c>
      <c r="G63">
        <v>0</v>
      </c>
      <c r="H63">
        <f t="shared" si="0"/>
        <v>0</v>
      </c>
      <c r="I63" s="8" t="str">
        <f>'IKT17-18'!Q63</f>
        <v>F</v>
      </c>
    </row>
    <row r="64" spans="1:9" ht="15">
      <c r="A64">
        <v>59</v>
      </c>
      <c r="B64" s="1">
        <f>'IKT17-18'!B64</f>
        <v>0</v>
      </c>
      <c r="C64" s="1">
        <f>'IKT17-18'!C64</f>
        <v>0</v>
      </c>
      <c r="D64">
        <f>IF('IKT17-18'!P64=0,0,10)</f>
        <v>0</v>
      </c>
      <c r="E64">
        <f>IF('IKT17-18'!P64=0,0,30)</f>
        <v>0</v>
      </c>
      <c r="F64" s="3">
        <f>IF('IKT17-18'!P64-40&lt;0,0,'IKT17-18'!P64-40)</f>
        <v>0</v>
      </c>
      <c r="G64">
        <v>0</v>
      </c>
      <c r="H64">
        <f t="shared" si="0"/>
        <v>0</v>
      </c>
      <c r="I64" s="8" t="str">
        <f>'IKT17-18'!Q64</f>
        <v>F</v>
      </c>
    </row>
    <row r="65" spans="1:9" ht="15">
      <c r="A65">
        <v>60</v>
      </c>
      <c r="B65" s="1">
        <f>'IKT17-18'!B65</f>
        <v>0</v>
      </c>
      <c r="C65" s="1">
        <f>'IKT17-18'!C65</f>
        <v>0</v>
      </c>
      <c r="D65">
        <f>IF('IKT17-18'!P65=0,0,10)</f>
        <v>0</v>
      </c>
      <c r="E65">
        <f>IF('IKT17-18'!P65=0,0,30)</f>
        <v>0</v>
      </c>
      <c r="F65" s="3">
        <f>IF('IKT17-18'!P65-40&lt;0,0,'IKT17-18'!P65-40)</f>
        <v>0</v>
      </c>
      <c r="G65">
        <v>0</v>
      </c>
      <c r="H65">
        <f t="shared" si="0"/>
        <v>0</v>
      </c>
      <c r="I65" s="8" t="str">
        <f>'IKT17-18'!Q65</f>
        <v>F</v>
      </c>
    </row>
    <row r="66" spans="1:9" ht="15">
      <c r="A66">
        <v>61</v>
      </c>
      <c r="B66" s="1">
        <f>'IKT17-18'!B66</f>
        <v>0</v>
      </c>
      <c r="C66" s="1">
        <f>'IKT17-18'!C66</f>
        <v>0</v>
      </c>
      <c r="D66">
        <f>IF('IKT17-18'!P66=0,0,10)</f>
        <v>0</v>
      </c>
      <c r="E66">
        <f>IF('IKT17-18'!P66=0,0,30)</f>
        <v>0</v>
      </c>
      <c r="F66" s="3">
        <f>IF('IKT17-18'!P66-40&lt;0,0,'IKT17-18'!P66-40)</f>
        <v>0</v>
      </c>
      <c r="G66">
        <v>0</v>
      </c>
      <c r="H66">
        <f t="shared" si="0"/>
        <v>0</v>
      </c>
      <c r="I66" s="8" t="str">
        <f>'IKT17-18'!Q66</f>
        <v>F</v>
      </c>
    </row>
    <row r="67" spans="1:9" ht="15">
      <c r="A67">
        <v>62</v>
      </c>
      <c r="B67" s="1">
        <f>'IKT17-18'!B67</f>
        <v>0</v>
      </c>
      <c r="C67" s="1">
        <f>'IKT17-18'!C67</f>
        <v>0</v>
      </c>
      <c r="D67">
        <f>IF('IKT17-18'!P67=0,0,10)</f>
        <v>0</v>
      </c>
      <c r="E67">
        <f>IF('IKT17-18'!P67=0,0,30)</f>
        <v>0</v>
      </c>
      <c r="F67" s="3">
        <f>IF('IKT17-18'!P67-40&lt;0,0,'IKT17-18'!P67-40)</f>
        <v>0</v>
      </c>
      <c r="G67">
        <v>0</v>
      </c>
      <c r="H67">
        <f t="shared" si="0"/>
        <v>0</v>
      </c>
      <c r="I67" s="8" t="str">
        <f>'IKT17-18'!Q67</f>
        <v>F</v>
      </c>
    </row>
    <row r="68" spans="1:9" ht="15">
      <c r="A68">
        <v>63</v>
      </c>
      <c r="B68" s="1">
        <f>'IKT17-18'!B68</f>
        <v>0</v>
      </c>
      <c r="C68" s="1">
        <f>'IKT17-18'!C68</f>
        <v>0</v>
      </c>
      <c r="D68">
        <f>IF('IKT17-18'!P68=0,0,10)</f>
        <v>0</v>
      </c>
      <c r="E68">
        <f>IF('IKT17-18'!P68=0,0,30)</f>
        <v>0</v>
      </c>
      <c r="F68" s="3">
        <f>IF('IKT17-18'!P68-40&lt;0,0,'IKT17-18'!P68-40)</f>
        <v>0</v>
      </c>
      <c r="G68">
        <v>0</v>
      </c>
      <c r="H68">
        <f t="shared" si="0"/>
        <v>0</v>
      </c>
      <c r="I68" s="8" t="str">
        <f>'IKT17-18'!Q68</f>
        <v>F</v>
      </c>
    </row>
    <row r="69" spans="1:9" ht="15">
      <c r="A69">
        <v>64</v>
      </c>
      <c r="B69" s="1">
        <f>'IKT17-18'!B69</f>
        <v>0</v>
      </c>
      <c r="C69" s="1">
        <f>'IKT17-18'!C69</f>
        <v>0</v>
      </c>
      <c r="D69">
        <f>IF('IKT17-18'!P69=0,0,10)</f>
        <v>0</v>
      </c>
      <c r="E69">
        <f>IF('IKT17-18'!P69=0,0,30)</f>
        <v>0</v>
      </c>
      <c r="F69" s="3">
        <f>IF('IKT17-18'!P69-40&lt;0,0,'IKT17-18'!P69-40)</f>
        <v>0</v>
      </c>
      <c r="G69">
        <v>0</v>
      </c>
      <c r="H69">
        <f t="shared" si="0"/>
        <v>0</v>
      </c>
      <c r="I69" s="8" t="str">
        <f>'IKT17-18'!Q69</f>
        <v>F</v>
      </c>
    </row>
    <row r="70" spans="1:9" ht="15">
      <c r="A70">
        <v>65</v>
      </c>
      <c r="B70" s="1">
        <f>'IKT17-18'!B70</f>
        <v>0</v>
      </c>
      <c r="C70" s="1">
        <f>'IKT17-18'!C70</f>
        <v>0</v>
      </c>
      <c r="D70">
        <f>IF('IKT17-18'!P70=0,0,10)</f>
        <v>0</v>
      </c>
      <c r="E70">
        <f>IF('IKT17-18'!P70=0,0,30)</f>
        <v>0</v>
      </c>
      <c r="F70" s="3">
        <f>IF('IKT17-18'!P70-40&lt;0,0,'IKT17-18'!P70-40)</f>
        <v>0</v>
      </c>
      <c r="G70">
        <v>0</v>
      </c>
      <c r="H70">
        <f t="shared" si="0"/>
        <v>0</v>
      </c>
      <c r="I70" s="8" t="str">
        <f>'IKT17-18'!Q70</f>
        <v>F</v>
      </c>
    </row>
    <row r="71" spans="1:9" ht="15">
      <c r="A71">
        <v>66</v>
      </c>
      <c r="B71" s="1">
        <f>'IKT17-18'!B71</f>
        <v>0</v>
      </c>
      <c r="C71" s="1">
        <f>'IKT17-18'!C71</f>
        <v>0</v>
      </c>
      <c r="D71">
        <f>IF('IKT17-18'!P71=0,0,10)</f>
        <v>0</v>
      </c>
      <c r="E71">
        <f>IF('IKT17-18'!P71=0,0,30)</f>
        <v>0</v>
      </c>
      <c r="F71" s="3">
        <f>IF('IKT17-18'!P71-40&lt;0,0,'IKT17-18'!P71-40)</f>
        <v>0</v>
      </c>
      <c r="G71">
        <v>0</v>
      </c>
      <c r="H71">
        <f aca="true" t="shared" si="1" ref="H71:H113">SUM(D71:G71)</f>
        <v>0</v>
      </c>
      <c r="I71" s="8" t="str">
        <f>'IKT17-18'!Q71</f>
        <v>F</v>
      </c>
    </row>
    <row r="72" spans="1:9" ht="15">
      <c r="A72">
        <v>67</v>
      </c>
      <c r="B72" s="1">
        <f>'IKT17-18'!B72</f>
        <v>0</v>
      </c>
      <c r="C72" s="1">
        <f>'IKT17-18'!C72</f>
        <v>0</v>
      </c>
      <c r="D72">
        <f>IF('IKT17-18'!P72=0,0,10)</f>
        <v>0</v>
      </c>
      <c r="E72">
        <f>IF('IKT17-18'!P72=0,0,30)</f>
        <v>0</v>
      </c>
      <c r="F72" s="3">
        <f>IF('IKT17-18'!P72-40&lt;0,0,'IKT17-18'!P72-40)</f>
        <v>0</v>
      </c>
      <c r="G72">
        <v>0</v>
      </c>
      <c r="H72">
        <f t="shared" si="1"/>
        <v>0</v>
      </c>
      <c r="I72" s="8" t="str">
        <f>'IKT17-18'!Q72</f>
        <v>F</v>
      </c>
    </row>
    <row r="73" spans="1:9" ht="15">
      <c r="A73">
        <v>68</v>
      </c>
      <c r="B73" s="1">
        <f>'IKT17-18'!B73</f>
        <v>0</v>
      </c>
      <c r="C73" s="1">
        <f>'IKT17-18'!C73</f>
        <v>0</v>
      </c>
      <c r="D73">
        <f>IF('IKT17-18'!P73=0,0,10)</f>
        <v>0</v>
      </c>
      <c r="E73">
        <f>IF('IKT17-18'!P73=0,0,30)</f>
        <v>0</v>
      </c>
      <c r="F73" s="3">
        <f>IF('IKT17-18'!P73-40&lt;0,0,'IKT17-18'!P73-40)</f>
        <v>0</v>
      </c>
      <c r="G73">
        <v>0</v>
      </c>
      <c r="H73">
        <f t="shared" si="1"/>
        <v>0</v>
      </c>
      <c r="I73" s="8" t="str">
        <f>'IKT17-18'!Q73</f>
        <v>F</v>
      </c>
    </row>
    <row r="74" spans="1:9" ht="15">
      <c r="A74">
        <v>69</v>
      </c>
      <c r="B74" s="1">
        <f>'IKT17-18'!B74</f>
        <v>0</v>
      </c>
      <c r="C74" s="1">
        <f>'IKT17-18'!C74</f>
        <v>0</v>
      </c>
      <c r="D74">
        <f>IF('IKT17-18'!P74=0,0,10)</f>
        <v>0</v>
      </c>
      <c r="E74">
        <f>IF('IKT17-18'!P74=0,0,30)</f>
        <v>0</v>
      </c>
      <c r="F74" s="3">
        <f>IF('IKT17-18'!P74-40&lt;0,0,'IKT17-18'!P74-40)</f>
        <v>0</v>
      </c>
      <c r="G74">
        <v>0</v>
      </c>
      <c r="H74">
        <f t="shared" si="1"/>
        <v>0</v>
      </c>
      <c r="I74" s="8" t="str">
        <f>'IKT17-18'!Q74</f>
        <v>F</v>
      </c>
    </row>
    <row r="75" spans="1:9" ht="15">
      <c r="A75">
        <v>70</v>
      </c>
      <c r="B75" s="1">
        <f>'IKT17-18'!B75</f>
        <v>0</v>
      </c>
      <c r="C75" s="1">
        <f>'IKT17-18'!C75</f>
        <v>0</v>
      </c>
      <c r="D75">
        <f>IF('IKT17-18'!P75=0,0,10)</f>
        <v>0</v>
      </c>
      <c r="E75">
        <f>IF('IKT17-18'!P75=0,0,30)</f>
        <v>0</v>
      </c>
      <c r="F75" s="3">
        <f>IF('IKT17-18'!P75-40&lt;0,0,'IKT17-18'!P75-40)</f>
        <v>0</v>
      </c>
      <c r="G75">
        <v>0</v>
      </c>
      <c r="H75">
        <f t="shared" si="1"/>
        <v>0</v>
      </c>
      <c r="I75" s="8" t="str">
        <f>'IKT17-18'!Q75</f>
        <v>F</v>
      </c>
    </row>
    <row r="76" spans="1:9" ht="15">
      <c r="A76">
        <v>71</v>
      </c>
      <c r="B76" s="1">
        <f>'IKT17-18'!B76</f>
        <v>0</v>
      </c>
      <c r="C76" s="1">
        <f>'IKT17-18'!C76</f>
        <v>0</v>
      </c>
      <c r="D76">
        <f>IF('IKT17-18'!P76=0,0,10)</f>
        <v>0</v>
      </c>
      <c r="E76">
        <f>IF('IKT17-18'!P76=0,0,30)</f>
        <v>0</v>
      </c>
      <c r="F76" s="3">
        <f>IF('IKT17-18'!P76-40&lt;0,0,'IKT17-18'!P76-40)</f>
        <v>0</v>
      </c>
      <c r="G76">
        <v>0</v>
      </c>
      <c r="H76">
        <f t="shared" si="1"/>
        <v>0</v>
      </c>
      <c r="I76" s="8" t="str">
        <f>'IKT17-18'!Q76</f>
        <v>F</v>
      </c>
    </row>
    <row r="77" spans="1:9" ht="15">
      <c r="A77">
        <v>72</v>
      </c>
      <c r="B77" s="1">
        <f>'IKT17-18'!B77</f>
        <v>0</v>
      </c>
      <c r="C77" s="1">
        <f>'IKT17-18'!C77</f>
        <v>0</v>
      </c>
      <c r="D77">
        <f>IF('IKT17-18'!P77=0,0,10)</f>
        <v>0</v>
      </c>
      <c r="E77">
        <f>IF('IKT17-18'!P77=0,0,30)</f>
        <v>0</v>
      </c>
      <c r="F77" s="3">
        <f>IF('IKT17-18'!P77-40&lt;0,0,'IKT17-18'!P77-40)</f>
        <v>0</v>
      </c>
      <c r="G77">
        <v>0</v>
      </c>
      <c r="H77">
        <f t="shared" si="1"/>
        <v>0</v>
      </c>
      <c r="I77" s="8" t="str">
        <f>'IKT17-18'!Q77</f>
        <v>F</v>
      </c>
    </row>
    <row r="78" spans="1:9" ht="15">
      <c r="A78">
        <v>73</v>
      </c>
      <c r="B78" s="1">
        <f>'IKT17-18'!B78</f>
        <v>0</v>
      </c>
      <c r="C78" s="1">
        <f>'IKT17-18'!C78</f>
        <v>0</v>
      </c>
      <c r="D78">
        <f>IF('IKT17-18'!P78=0,0,10)</f>
        <v>0</v>
      </c>
      <c r="E78">
        <f>IF('IKT17-18'!P78=0,0,30)</f>
        <v>0</v>
      </c>
      <c r="F78" s="3">
        <f>IF('IKT17-18'!P78-40&lt;0,0,'IKT17-18'!P78-40)</f>
        <v>0</v>
      </c>
      <c r="G78">
        <v>0</v>
      </c>
      <c r="H78">
        <f t="shared" si="1"/>
        <v>0</v>
      </c>
      <c r="I78" s="8" t="str">
        <f>'IKT17-18'!Q78</f>
        <v>F</v>
      </c>
    </row>
    <row r="79" spans="1:9" ht="15">
      <c r="A79">
        <v>74</v>
      </c>
      <c r="B79" s="1">
        <f>'IKT17-18'!B79</f>
        <v>0</v>
      </c>
      <c r="C79" s="1">
        <f>'IKT17-18'!C79</f>
        <v>0</v>
      </c>
      <c r="D79">
        <f>IF('IKT17-18'!P79=0,0,10)</f>
        <v>0</v>
      </c>
      <c r="E79">
        <f>IF('IKT17-18'!P79=0,0,30)</f>
        <v>0</v>
      </c>
      <c r="F79" s="3">
        <f>IF('IKT17-18'!P79-40&lt;0,0,'IKT17-18'!P79-40)</f>
        <v>0</v>
      </c>
      <c r="G79">
        <v>0</v>
      </c>
      <c r="H79">
        <f t="shared" si="1"/>
        <v>0</v>
      </c>
      <c r="I79" s="8" t="str">
        <f>'IKT17-18'!Q79</f>
        <v>F</v>
      </c>
    </row>
    <row r="80" spans="1:9" ht="15">
      <c r="A80">
        <v>75</v>
      </c>
      <c r="B80" s="1">
        <f>'IKT17-18'!B80</f>
        <v>0</v>
      </c>
      <c r="C80" s="1">
        <f>'IKT17-18'!C80</f>
        <v>0</v>
      </c>
      <c r="D80">
        <f>IF('IKT17-18'!P80=0,0,10)</f>
        <v>0</v>
      </c>
      <c r="E80">
        <f>IF('IKT17-18'!P80=0,0,30)</f>
        <v>0</v>
      </c>
      <c r="F80" s="3">
        <f>IF('IKT17-18'!P80-40&lt;0,0,'IKT17-18'!P80-40)</f>
        <v>0</v>
      </c>
      <c r="G80">
        <v>0</v>
      </c>
      <c r="H80">
        <f t="shared" si="1"/>
        <v>0</v>
      </c>
      <c r="I80" s="8" t="str">
        <f>'IKT17-18'!Q80</f>
        <v>F</v>
      </c>
    </row>
    <row r="81" spans="1:9" ht="15">
      <c r="A81">
        <v>76</v>
      </c>
      <c r="B81" s="1">
        <f>'IKT17-18'!B81</f>
        <v>0</v>
      </c>
      <c r="C81" s="1">
        <f>'IKT17-18'!C81</f>
        <v>0</v>
      </c>
      <c r="D81">
        <f>IF('IKT17-18'!P81=0,0,10)</f>
        <v>0</v>
      </c>
      <c r="E81">
        <f>IF('IKT17-18'!P81=0,0,30)</f>
        <v>0</v>
      </c>
      <c r="F81" s="3">
        <f>IF('IKT17-18'!P81-40&lt;0,0,'IKT17-18'!P81-40)</f>
        <v>0</v>
      </c>
      <c r="G81">
        <v>0</v>
      </c>
      <c r="H81">
        <f t="shared" si="1"/>
        <v>0</v>
      </c>
      <c r="I81" s="8" t="str">
        <f>'IKT17-18'!Q81</f>
        <v>F</v>
      </c>
    </row>
    <row r="82" spans="1:9" ht="15">
      <c r="A82">
        <v>77</v>
      </c>
      <c r="B82" s="1">
        <f>'IKT17-18'!B82</f>
        <v>0</v>
      </c>
      <c r="C82" s="1">
        <f>'IKT17-18'!C82</f>
        <v>0</v>
      </c>
      <c r="D82">
        <f>IF('IKT17-18'!P82=0,0,10)</f>
        <v>0</v>
      </c>
      <c r="E82">
        <f>IF('IKT17-18'!P82=0,0,30)</f>
        <v>0</v>
      </c>
      <c r="F82" s="3">
        <f>IF('IKT17-18'!P82-40&lt;0,0,'IKT17-18'!P82-40)</f>
        <v>0</v>
      </c>
      <c r="G82">
        <v>0</v>
      </c>
      <c r="H82">
        <f t="shared" si="1"/>
        <v>0</v>
      </c>
      <c r="I82" s="8" t="str">
        <f>'IKT17-18'!Q82</f>
        <v>F</v>
      </c>
    </row>
    <row r="83" spans="1:9" ht="15">
      <c r="A83">
        <v>78</v>
      </c>
      <c r="B83" s="1">
        <f>'IKT17-18'!B83</f>
        <v>0</v>
      </c>
      <c r="C83" s="1">
        <f>'IKT17-18'!C83</f>
        <v>0</v>
      </c>
      <c r="D83">
        <f>IF('IKT17-18'!P83=0,0,10)</f>
        <v>0</v>
      </c>
      <c r="E83">
        <f>IF('IKT17-18'!P83=0,0,30)</f>
        <v>0</v>
      </c>
      <c r="F83" s="3">
        <f>IF('IKT17-18'!P83-40&lt;0,0,'IKT17-18'!P83-40)</f>
        <v>0</v>
      </c>
      <c r="G83">
        <v>0</v>
      </c>
      <c r="H83">
        <f t="shared" si="1"/>
        <v>0</v>
      </c>
      <c r="I83" s="8" t="str">
        <f>'IKT17-18'!Q83</f>
        <v>F</v>
      </c>
    </row>
    <row r="84" spans="1:9" ht="15">
      <c r="A84">
        <v>79</v>
      </c>
      <c r="B84" s="1">
        <f>'IKT17-18'!B84</f>
        <v>0</v>
      </c>
      <c r="C84" s="1">
        <f>'IKT17-18'!C84</f>
        <v>0</v>
      </c>
      <c r="D84">
        <f>IF('IKT17-18'!P84=0,0,10)</f>
        <v>0</v>
      </c>
      <c r="E84">
        <f>IF('IKT17-18'!P84=0,0,30)</f>
        <v>0</v>
      </c>
      <c r="F84" s="3">
        <f>IF('IKT17-18'!P84-40&lt;0,0,'IKT17-18'!P84-40)</f>
        <v>0</v>
      </c>
      <c r="G84">
        <v>0</v>
      </c>
      <c r="H84">
        <f t="shared" si="1"/>
        <v>0</v>
      </c>
      <c r="I84" s="8" t="str">
        <f>'IKT17-18'!Q84</f>
        <v>F</v>
      </c>
    </row>
    <row r="85" spans="1:9" ht="15">
      <c r="A85">
        <v>80</v>
      </c>
      <c r="B85" s="1">
        <f>'IKT17-18'!B85</f>
        <v>0</v>
      </c>
      <c r="C85" s="1">
        <f>'IKT17-18'!C85</f>
        <v>0</v>
      </c>
      <c r="D85">
        <f>IF('IKT17-18'!P85=0,0,10)</f>
        <v>0</v>
      </c>
      <c r="E85">
        <f>IF('IKT17-18'!P85=0,0,30)</f>
        <v>0</v>
      </c>
      <c r="F85" s="3">
        <f>IF('IKT17-18'!P85-40&lt;0,0,'IKT17-18'!P85-40)</f>
        <v>0</v>
      </c>
      <c r="G85">
        <v>0</v>
      </c>
      <c r="H85">
        <f t="shared" si="1"/>
        <v>0</v>
      </c>
      <c r="I85" s="8" t="str">
        <f>'IKT17-18'!Q85</f>
        <v>F</v>
      </c>
    </row>
    <row r="86" spans="1:9" ht="15">
      <c r="A86">
        <v>81</v>
      </c>
      <c r="B86" s="1">
        <f>'IKT17-18'!B86</f>
        <v>0</v>
      </c>
      <c r="C86" s="1">
        <f>'IKT17-18'!C86</f>
        <v>0</v>
      </c>
      <c r="D86">
        <f>IF('IKT17-18'!P86=0,0,10)</f>
        <v>0</v>
      </c>
      <c r="E86">
        <f>IF('IKT17-18'!P86=0,0,30)</f>
        <v>0</v>
      </c>
      <c r="F86" s="3">
        <f>IF('IKT17-18'!P86-40&lt;0,0,'IKT17-18'!P86-40)</f>
        <v>0</v>
      </c>
      <c r="G86">
        <v>0</v>
      </c>
      <c r="H86">
        <f t="shared" si="1"/>
        <v>0</v>
      </c>
      <c r="I86" s="8" t="str">
        <f>'IKT17-18'!Q86</f>
        <v>F</v>
      </c>
    </row>
    <row r="87" spans="1:9" ht="15">
      <c r="A87">
        <v>82</v>
      </c>
      <c r="B87" s="1">
        <f>'IKT17-18'!B87</f>
        <v>0</v>
      </c>
      <c r="C87" s="1">
        <f>'IKT17-18'!C87</f>
        <v>0</v>
      </c>
      <c r="D87">
        <f>IF('IKT17-18'!P87=0,0,10)</f>
        <v>0</v>
      </c>
      <c r="E87">
        <f>IF('IKT17-18'!P87=0,0,30)</f>
        <v>0</v>
      </c>
      <c r="F87" s="3">
        <f>IF('IKT17-18'!P87-40&lt;0,0,'IKT17-18'!P87-40)</f>
        <v>0</v>
      </c>
      <c r="G87">
        <v>0</v>
      </c>
      <c r="H87">
        <f t="shared" si="1"/>
        <v>0</v>
      </c>
      <c r="I87" s="8" t="str">
        <f>'IKT17-18'!Q87</f>
        <v>F</v>
      </c>
    </row>
    <row r="88" spans="1:9" ht="15">
      <c r="A88">
        <v>83</v>
      </c>
      <c r="B88" s="1">
        <f>'IKT17-18'!B88</f>
        <v>0</v>
      </c>
      <c r="C88" s="1">
        <f>'IKT17-18'!C88</f>
        <v>0</v>
      </c>
      <c r="D88">
        <f>IF('IKT17-18'!P88=0,0,10)</f>
        <v>0</v>
      </c>
      <c r="E88">
        <f>IF('IKT17-18'!P88=0,0,30)</f>
        <v>0</v>
      </c>
      <c r="F88" s="3">
        <f>IF('IKT17-18'!P88-40&lt;0,0,'IKT17-18'!P88-40)</f>
        <v>0</v>
      </c>
      <c r="G88">
        <v>0</v>
      </c>
      <c r="H88">
        <f t="shared" si="1"/>
        <v>0</v>
      </c>
      <c r="I88" s="8" t="str">
        <f>'IKT17-18'!Q88</f>
        <v>F</v>
      </c>
    </row>
    <row r="89" spans="1:9" ht="15">
      <c r="A89">
        <v>84</v>
      </c>
      <c r="B89" s="1">
        <f>'IKT17-18'!B89</f>
        <v>0</v>
      </c>
      <c r="C89" s="1">
        <f>'IKT17-18'!C89</f>
        <v>0</v>
      </c>
      <c r="D89">
        <f>IF('IKT17-18'!P89=0,0,10)</f>
        <v>0</v>
      </c>
      <c r="E89">
        <f>IF('IKT17-18'!P89=0,0,30)</f>
        <v>0</v>
      </c>
      <c r="F89" s="3">
        <f>IF('IKT17-18'!P89-40&lt;0,0,'IKT17-18'!P89-40)</f>
        <v>0</v>
      </c>
      <c r="G89">
        <v>0</v>
      </c>
      <c r="H89">
        <f t="shared" si="1"/>
        <v>0</v>
      </c>
      <c r="I89" s="8" t="str">
        <f>'IKT17-18'!Q89</f>
        <v>F</v>
      </c>
    </row>
    <row r="90" spans="1:9" ht="15">
      <c r="A90">
        <v>85</v>
      </c>
      <c r="B90" s="1">
        <f>'IKT17-18'!B90</f>
        <v>0</v>
      </c>
      <c r="C90" s="1">
        <f>'IKT17-18'!C90</f>
        <v>0</v>
      </c>
      <c r="D90">
        <f>IF('IKT17-18'!P90=0,0,10)</f>
        <v>0</v>
      </c>
      <c r="E90">
        <f>IF('IKT17-18'!P90=0,0,30)</f>
        <v>0</v>
      </c>
      <c r="F90" s="3">
        <f>IF('IKT17-18'!P90-40&lt;0,0,'IKT17-18'!P90-40)</f>
        <v>0</v>
      </c>
      <c r="G90">
        <v>0</v>
      </c>
      <c r="H90">
        <f t="shared" si="1"/>
        <v>0</v>
      </c>
      <c r="I90" s="8" t="str">
        <f>'IKT17-18'!Q90</f>
        <v>F</v>
      </c>
    </row>
    <row r="91" spans="1:9" ht="15">
      <c r="A91">
        <v>86</v>
      </c>
      <c r="B91" s="1">
        <f>'IKT17-18'!B91</f>
        <v>0</v>
      </c>
      <c r="C91" s="1">
        <f>'IKT17-18'!C91</f>
        <v>0</v>
      </c>
      <c r="D91">
        <f>IF('IKT17-18'!P91=0,0,10)</f>
        <v>0</v>
      </c>
      <c r="E91">
        <f>IF('IKT17-18'!P91=0,0,30)</f>
        <v>0</v>
      </c>
      <c r="F91" s="3">
        <f>IF('IKT17-18'!P91-40&lt;0,0,'IKT17-18'!P91-40)</f>
        <v>0</v>
      </c>
      <c r="G91">
        <v>0</v>
      </c>
      <c r="H91">
        <f t="shared" si="1"/>
        <v>0</v>
      </c>
      <c r="I91" s="8" t="str">
        <f>'IKT17-18'!Q91</f>
        <v>F</v>
      </c>
    </row>
    <row r="92" spans="1:9" ht="15">
      <c r="A92">
        <v>87</v>
      </c>
      <c r="B92" s="1">
        <f>'IKT17-18'!B92</f>
        <v>0</v>
      </c>
      <c r="C92" s="1">
        <f>'IKT17-18'!C92</f>
        <v>0</v>
      </c>
      <c r="D92">
        <f>IF('IKT17-18'!P92=0,0,10)</f>
        <v>0</v>
      </c>
      <c r="E92">
        <f>IF('IKT17-18'!P92=0,0,30)</f>
        <v>0</v>
      </c>
      <c r="F92" s="3">
        <f>IF('IKT17-18'!P92-40&lt;0,0,'IKT17-18'!P92-40)</f>
        <v>0</v>
      </c>
      <c r="G92">
        <v>0</v>
      </c>
      <c r="H92">
        <f t="shared" si="1"/>
        <v>0</v>
      </c>
      <c r="I92" s="8" t="str">
        <f>'IKT17-18'!Q92</f>
        <v>F</v>
      </c>
    </row>
    <row r="93" spans="1:9" ht="15">
      <c r="A93">
        <v>88</v>
      </c>
      <c r="B93" s="1">
        <f>'IKT17-18'!B93</f>
        <v>0</v>
      </c>
      <c r="C93" s="1">
        <f>'IKT17-18'!C93</f>
        <v>0</v>
      </c>
      <c r="D93">
        <f>IF('IKT17-18'!P93=0,0,10)</f>
        <v>0</v>
      </c>
      <c r="E93">
        <f>IF('IKT17-18'!P93=0,0,30)</f>
        <v>0</v>
      </c>
      <c r="F93" s="3">
        <f>IF('IKT17-18'!P93-40&lt;0,0,'IKT17-18'!P93-40)</f>
        <v>0</v>
      </c>
      <c r="G93">
        <v>0</v>
      </c>
      <c r="H93">
        <f t="shared" si="1"/>
        <v>0</v>
      </c>
      <c r="I93" s="8" t="str">
        <f>'IKT17-18'!Q93</f>
        <v>F</v>
      </c>
    </row>
    <row r="94" spans="1:9" ht="15">
      <c r="A94">
        <v>89</v>
      </c>
      <c r="B94" s="1">
        <f>'IKT17-18'!B94</f>
        <v>0</v>
      </c>
      <c r="C94" s="1">
        <f>'IKT17-18'!C94</f>
        <v>0</v>
      </c>
      <c r="D94">
        <f>IF('IKT17-18'!P94=0,0,10)</f>
        <v>0</v>
      </c>
      <c r="E94">
        <f>IF('IKT17-18'!P94=0,0,30)</f>
        <v>0</v>
      </c>
      <c r="F94" s="3">
        <f>IF('IKT17-18'!P94-40&lt;0,0,'IKT17-18'!P94-40)</f>
        <v>0</v>
      </c>
      <c r="G94">
        <v>0</v>
      </c>
      <c r="H94">
        <f t="shared" si="1"/>
        <v>0</v>
      </c>
      <c r="I94" s="8" t="str">
        <f>'IKT17-18'!Q94</f>
        <v>F</v>
      </c>
    </row>
    <row r="95" spans="1:9" ht="15">
      <c r="A95">
        <v>90</v>
      </c>
      <c r="B95" s="1">
        <f>'IKT17-18'!B95</f>
        <v>0</v>
      </c>
      <c r="C95" s="1">
        <f>'IKT17-18'!C95</f>
        <v>0</v>
      </c>
      <c r="D95">
        <f>IF('IKT17-18'!P95=0,0,10)</f>
        <v>0</v>
      </c>
      <c r="E95">
        <f>IF('IKT17-18'!P95=0,0,30)</f>
        <v>0</v>
      </c>
      <c r="F95" s="3">
        <f>IF('IKT17-18'!P95-40&lt;0,0,'IKT17-18'!P95-40)</f>
        <v>0</v>
      </c>
      <c r="G95">
        <v>0</v>
      </c>
      <c r="H95">
        <f t="shared" si="1"/>
        <v>0</v>
      </c>
      <c r="I95" s="8" t="str">
        <f>'IKT17-18'!Q95</f>
        <v>F</v>
      </c>
    </row>
    <row r="96" spans="1:9" ht="15">
      <c r="A96">
        <v>91</v>
      </c>
      <c r="B96" s="1">
        <f>'IKT17-18'!B96</f>
        <v>0</v>
      </c>
      <c r="C96" s="1">
        <f>'IKT17-18'!C96</f>
        <v>0</v>
      </c>
      <c r="D96">
        <f>IF('IKT17-18'!P96=0,0,10)</f>
        <v>0</v>
      </c>
      <c r="E96">
        <f>IF('IKT17-18'!P96=0,0,30)</f>
        <v>0</v>
      </c>
      <c r="F96" s="3">
        <f>IF('IKT17-18'!P96-40&lt;0,0,'IKT17-18'!P96-40)</f>
        <v>0</v>
      </c>
      <c r="G96">
        <v>0</v>
      </c>
      <c r="H96">
        <f t="shared" si="1"/>
        <v>0</v>
      </c>
      <c r="I96" s="8" t="str">
        <f>'IKT17-18'!Q96</f>
        <v>F</v>
      </c>
    </row>
    <row r="97" spans="1:9" ht="15">
      <c r="A97">
        <v>92</v>
      </c>
      <c r="B97" s="1">
        <f>'IKT17-18'!B97</f>
        <v>0</v>
      </c>
      <c r="C97" s="1">
        <f>'IKT17-18'!C97</f>
        <v>0</v>
      </c>
      <c r="D97">
        <f>IF('IKT17-18'!P97=0,0,10)</f>
        <v>0</v>
      </c>
      <c r="E97">
        <f>IF('IKT17-18'!P97=0,0,30)</f>
        <v>0</v>
      </c>
      <c r="F97" s="3">
        <f>IF('IKT17-18'!P97-40&lt;0,0,'IKT17-18'!P97-40)</f>
        <v>0</v>
      </c>
      <c r="G97">
        <v>0</v>
      </c>
      <c r="H97">
        <f t="shared" si="1"/>
        <v>0</v>
      </c>
      <c r="I97" s="8" t="str">
        <f>'IKT17-18'!Q97</f>
        <v>F</v>
      </c>
    </row>
    <row r="98" spans="1:9" ht="15">
      <c r="A98">
        <v>93</v>
      </c>
      <c r="B98" s="1">
        <f>'IKT17-18'!B98</f>
        <v>0</v>
      </c>
      <c r="C98" s="1">
        <f>'IKT17-18'!C98</f>
        <v>0</v>
      </c>
      <c r="D98">
        <f>IF('IKT17-18'!P98=0,0,10)</f>
        <v>0</v>
      </c>
      <c r="E98">
        <f>IF('IKT17-18'!P98=0,0,30)</f>
        <v>0</v>
      </c>
      <c r="F98" s="3">
        <f>IF('IKT17-18'!P98-40&lt;0,0,'IKT17-18'!P98-40)</f>
        <v>0</v>
      </c>
      <c r="G98">
        <v>0</v>
      </c>
      <c r="H98">
        <f t="shared" si="1"/>
        <v>0</v>
      </c>
      <c r="I98" s="8" t="str">
        <f>'IKT17-18'!Q98</f>
        <v>F</v>
      </c>
    </row>
    <row r="99" spans="1:9" ht="15">
      <c r="A99">
        <v>94</v>
      </c>
      <c r="B99" s="1">
        <f>'IKT17-18'!B99</f>
        <v>0</v>
      </c>
      <c r="C99" s="1">
        <f>'IKT17-18'!C99</f>
        <v>0</v>
      </c>
      <c r="D99">
        <f>IF('IKT17-18'!P99=0,0,10)</f>
        <v>0</v>
      </c>
      <c r="E99">
        <f>IF('IKT17-18'!P99=0,0,30)</f>
        <v>0</v>
      </c>
      <c r="F99" s="3">
        <f>IF('IKT17-18'!P99-40&lt;0,0,'IKT17-18'!P99-40)</f>
        <v>0</v>
      </c>
      <c r="G99">
        <v>0</v>
      </c>
      <c r="H99">
        <f t="shared" si="1"/>
        <v>0</v>
      </c>
      <c r="I99" s="8" t="str">
        <f>'IKT17-18'!Q99</f>
        <v>F</v>
      </c>
    </row>
    <row r="100" spans="1:9" ht="15">
      <c r="A100">
        <v>95</v>
      </c>
      <c r="B100" s="1">
        <f>'IKT17-18'!B100</f>
        <v>0</v>
      </c>
      <c r="C100" s="1">
        <f>'IKT17-18'!C100</f>
        <v>0</v>
      </c>
      <c r="D100">
        <f>IF('IKT17-18'!P100=0,0,10)</f>
        <v>0</v>
      </c>
      <c r="E100">
        <f>IF('IKT17-18'!P100=0,0,30)</f>
        <v>0</v>
      </c>
      <c r="F100" s="3">
        <f>IF('IKT17-18'!P100-40&lt;0,0,'IKT17-18'!P100-40)</f>
        <v>0</v>
      </c>
      <c r="G100">
        <v>0</v>
      </c>
      <c r="H100">
        <f t="shared" si="1"/>
        <v>0</v>
      </c>
      <c r="I100" s="8" t="str">
        <f>'IKT17-18'!Q100</f>
        <v>F</v>
      </c>
    </row>
    <row r="101" spans="1:9" ht="15">
      <c r="A101">
        <v>96</v>
      </c>
      <c r="B101" s="1">
        <f>'IKT17-18'!B101</f>
        <v>0</v>
      </c>
      <c r="C101" s="1">
        <f>'IKT17-18'!C101</f>
        <v>0</v>
      </c>
      <c r="D101">
        <f>IF('IKT17-18'!P101=0,0,10)</f>
        <v>0</v>
      </c>
      <c r="E101">
        <f>IF('IKT17-18'!P101=0,0,30)</f>
        <v>0</v>
      </c>
      <c r="F101" s="3">
        <f>IF('IKT17-18'!P101-40&lt;0,0,'IKT17-18'!P101-40)</f>
        <v>0</v>
      </c>
      <c r="G101">
        <v>0</v>
      </c>
      <c r="H101">
        <f t="shared" si="1"/>
        <v>0</v>
      </c>
      <c r="I101" s="8" t="str">
        <f>'IKT17-18'!Q101</f>
        <v>F</v>
      </c>
    </row>
    <row r="102" spans="1:9" ht="15">
      <c r="A102">
        <v>97</v>
      </c>
      <c r="B102" s="1">
        <f>'IKT17-18'!B102</f>
        <v>0</v>
      </c>
      <c r="C102" s="1">
        <f>'IKT17-18'!C102</f>
        <v>0</v>
      </c>
      <c r="D102">
        <f>IF('IKT17-18'!P102=0,0,10)</f>
        <v>0</v>
      </c>
      <c r="E102">
        <f>IF('IKT17-18'!P102=0,0,30)</f>
        <v>0</v>
      </c>
      <c r="F102" s="3">
        <f>IF('IKT17-18'!P102-40&lt;0,0,'IKT17-18'!P102-40)</f>
        <v>0</v>
      </c>
      <c r="G102">
        <v>0</v>
      </c>
      <c r="H102">
        <f t="shared" si="1"/>
        <v>0</v>
      </c>
      <c r="I102" s="8" t="str">
        <f>'IKT17-18'!Q102</f>
        <v>F</v>
      </c>
    </row>
    <row r="103" spans="1:9" ht="15">
      <c r="A103">
        <v>98</v>
      </c>
      <c r="B103" s="1">
        <f>'IKT17-18'!B103</f>
        <v>0</v>
      </c>
      <c r="C103" s="1">
        <f>'IKT17-18'!C103</f>
        <v>0</v>
      </c>
      <c r="D103">
        <f>IF('IKT17-18'!P103=0,0,10)</f>
        <v>0</v>
      </c>
      <c r="E103">
        <f>IF('IKT17-18'!P103=0,0,30)</f>
        <v>0</v>
      </c>
      <c r="F103" s="3">
        <f>IF('IKT17-18'!P103-40&lt;0,0,'IKT17-18'!P103-40)</f>
        <v>0</v>
      </c>
      <c r="G103">
        <v>0</v>
      </c>
      <c r="H103">
        <f t="shared" si="1"/>
        <v>0</v>
      </c>
      <c r="I103" s="8" t="str">
        <f>'IKT17-18'!Q103</f>
        <v>F</v>
      </c>
    </row>
    <row r="104" spans="1:9" ht="15">
      <c r="A104">
        <v>99</v>
      </c>
      <c r="B104" s="1">
        <f>'IKT17-18'!B104</f>
        <v>0</v>
      </c>
      <c r="C104" s="1">
        <f>'IKT17-18'!C104</f>
        <v>0</v>
      </c>
      <c r="D104">
        <f>IF('IKT17-18'!P104=0,0,10)</f>
        <v>0</v>
      </c>
      <c r="E104">
        <f>IF('IKT17-18'!P104=0,0,30)</f>
        <v>0</v>
      </c>
      <c r="F104" s="3">
        <f>IF('IKT17-18'!P104-40&lt;0,0,'IKT17-18'!P104-40)</f>
        <v>0</v>
      </c>
      <c r="G104">
        <v>0</v>
      </c>
      <c r="H104">
        <f t="shared" si="1"/>
        <v>0</v>
      </c>
      <c r="I104" s="8" t="str">
        <f>'IKT17-18'!Q104</f>
        <v>F</v>
      </c>
    </row>
    <row r="105" spans="1:9" ht="15">
      <c r="A105">
        <v>100</v>
      </c>
      <c r="B105" s="1">
        <f>'IKT17-18'!B105</f>
        <v>0</v>
      </c>
      <c r="C105" s="1">
        <f>'IKT17-18'!C105</f>
        <v>0</v>
      </c>
      <c r="D105">
        <f>IF('IKT17-18'!P105=0,0,10)</f>
        <v>0</v>
      </c>
      <c r="E105">
        <f>IF('IKT17-18'!P105=0,0,30)</f>
        <v>0</v>
      </c>
      <c r="F105" s="3">
        <f>IF('IKT17-18'!P105-40&lt;0,0,'IKT17-18'!P105-40)</f>
        <v>0</v>
      </c>
      <c r="G105">
        <v>0</v>
      </c>
      <c r="H105">
        <f t="shared" si="1"/>
        <v>0</v>
      </c>
      <c r="I105" s="8" t="str">
        <f>'IKT17-18'!Q105</f>
        <v>F</v>
      </c>
    </row>
    <row r="106" spans="1:9" ht="15">
      <c r="A106">
        <v>101</v>
      </c>
      <c r="B106" s="1">
        <f>'IKT17-18'!B106</f>
        <v>0</v>
      </c>
      <c r="C106" s="1">
        <f>'IKT17-18'!C106</f>
        <v>0</v>
      </c>
      <c r="D106">
        <f>IF('IKT17-18'!P106=0,0,10)</f>
        <v>0</v>
      </c>
      <c r="E106">
        <f>IF('IKT17-18'!P106=0,0,30)</f>
        <v>0</v>
      </c>
      <c r="F106" s="3">
        <f>IF('IKT17-18'!P106-40&lt;0,0,'IKT17-18'!P106-40)</f>
        <v>0</v>
      </c>
      <c r="G106">
        <v>0</v>
      </c>
      <c r="H106">
        <f t="shared" si="1"/>
        <v>0</v>
      </c>
      <c r="I106" s="8" t="str">
        <f>'IKT17-18'!Q106</f>
        <v>F</v>
      </c>
    </row>
    <row r="107" spans="1:9" ht="15">
      <c r="A107">
        <v>102</v>
      </c>
      <c r="B107" s="1">
        <f>'IKT17-18'!B107</f>
        <v>0</v>
      </c>
      <c r="C107" s="1">
        <f>'IKT17-18'!C107</f>
        <v>0</v>
      </c>
      <c r="D107">
        <f>IF('IKT17-18'!P107=0,0,10)</f>
        <v>0</v>
      </c>
      <c r="E107">
        <f>IF('IKT17-18'!P107=0,0,30)</f>
        <v>0</v>
      </c>
      <c r="F107" s="3">
        <f>IF('IKT17-18'!P107-40&lt;0,0,'IKT17-18'!P107-40)</f>
        <v>0</v>
      </c>
      <c r="G107">
        <v>0</v>
      </c>
      <c r="H107">
        <f t="shared" si="1"/>
        <v>0</v>
      </c>
      <c r="I107" s="8" t="str">
        <f>'IKT17-18'!Q107</f>
        <v>F</v>
      </c>
    </row>
    <row r="108" spans="1:9" ht="15">
      <c r="A108">
        <v>103</v>
      </c>
      <c r="B108" s="1">
        <f>'IKT17-18'!B108</f>
        <v>0</v>
      </c>
      <c r="C108" s="1">
        <f>'IKT17-18'!C108</f>
        <v>0</v>
      </c>
      <c r="D108">
        <f>IF('IKT17-18'!P108=0,0,10)</f>
        <v>0</v>
      </c>
      <c r="E108">
        <f>IF('IKT17-18'!P108=0,0,30)</f>
        <v>0</v>
      </c>
      <c r="F108" s="3">
        <f>IF('IKT17-18'!P108-40&lt;0,0,'IKT17-18'!P108-40)</f>
        <v>0</v>
      </c>
      <c r="G108">
        <v>0</v>
      </c>
      <c r="H108">
        <f t="shared" si="1"/>
        <v>0</v>
      </c>
      <c r="I108" s="8" t="str">
        <f>'IKT17-18'!Q108</f>
        <v>F</v>
      </c>
    </row>
    <row r="109" spans="1:9" ht="15">
      <c r="A109">
        <v>104</v>
      </c>
      <c r="B109" s="1">
        <f>'IKT17-18'!B109</f>
        <v>0</v>
      </c>
      <c r="C109" s="1">
        <f>'IKT17-18'!C109</f>
        <v>0</v>
      </c>
      <c r="D109">
        <f>IF('IKT17-18'!P109=0,0,10)</f>
        <v>0</v>
      </c>
      <c r="E109">
        <f>IF('IKT17-18'!P109=0,0,30)</f>
        <v>0</v>
      </c>
      <c r="F109" s="3">
        <f>IF('IKT17-18'!P109-40&lt;0,0,'IKT17-18'!P109-40)</f>
        <v>0</v>
      </c>
      <c r="G109">
        <v>0</v>
      </c>
      <c r="H109">
        <f t="shared" si="1"/>
        <v>0</v>
      </c>
      <c r="I109" s="8" t="str">
        <f>'IKT17-18'!Q109</f>
        <v>F</v>
      </c>
    </row>
    <row r="110" spans="1:9" ht="15">
      <c r="A110">
        <v>105</v>
      </c>
      <c r="B110" s="1">
        <f>'IKT17-18'!B110</f>
        <v>0</v>
      </c>
      <c r="C110" s="1">
        <f>'IKT17-18'!C110</f>
        <v>0</v>
      </c>
      <c r="D110">
        <f>IF('IKT17-18'!P110=0,0,10)</f>
        <v>0</v>
      </c>
      <c r="E110">
        <f>IF('IKT17-18'!P110=0,0,30)</f>
        <v>0</v>
      </c>
      <c r="F110" s="3">
        <f>IF('IKT17-18'!P110-40&lt;0,0,'IKT17-18'!P110-40)</f>
        <v>0</v>
      </c>
      <c r="G110">
        <v>0</v>
      </c>
      <c r="H110">
        <f t="shared" si="1"/>
        <v>0</v>
      </c>
      <c r="I110" s="8" t="str">
        <f>'IKT17-18'!Q110</f>
        <v>F</v>
      </c>
    </row>
    <row r="111" spans="1:9" ht="15">
      <c r="A111">
        <v>106</v>
      </c>
      <c r="B111" s="1">
        <f>'IKT17-18'!B111</f>
        <v>0</v>
      </c>
      <c r="C111" s="1">
        <f>'IKT17-18'!C111</f>
        <v>0</v>
      </c>
      <c r="D111">
        <f>IF('IKT17-18'!P111=0,0,10)</f>
        <v>0</v>
      </c>
      <c r="E111">
        <f>IF('IKT17-18'!P111=0,0,30)</f>
        <v>0</v>
      </c>
      <c r="F111" s="3">
        <f>IF('IKT17-18'!P111-40&lt;0,0,'IKT17-18'!P111-40)</f>
        <v>0</v>
      </c>
      <c r="G111">
        <v>0</v>
      </c>
      <c r="H111">
        <f t="shared" si="1"/>
        <v>0</v>
      </c>
      <c r="I111" s="8" t="str">
        <f>'IKT17-18'!Q111</f>
        <v>F</v>
      </c>
    </row>
    <row r="112" spans="1:9" ht="15">
      <c r="A112">
        <v>107</v>
      </c>
      <c r="B112" s="1">
        <f>'IKT17-18'!B112</f>
        <v>0</v>
      </c>
      <c r="C112" s="1">
        <f>'IKT17-18'!C112</f>
        <v>0</v>
      </c>
      <c r="D112">
        <f>IF('IKT17-18'!P112=0,0,10)</f>
        <v>0</v>
      </c>
      <c r="E112">
        <f>IF('IKT17-18'!P112=0,0,30)</f>
        <v>0</v>
      </c>
      <c r="F112" s="3">
        <f>IF('IKT17-18'!P112-40&lt;0,0,'IKT17-18'!P112-40)</f>
        <v>0</v>
      </c>
      <c r="G112">
        <v>0</v>
      </c>
      <c r="H112">
        <f t="shared" si="1"/>
        <v>0</v>
      </c>
      <c r="I112" s="8" t="str">
        <f>'IKT17-18'!Q112</f>
        <v>F</v>
      </c>
    </row>
    <row r="113" spans="1:9" ht="15">
      <c r="A113">
        <v>108</v>
      </c>
      <c r="B113" s="1">
        <f>'IKT17-18'!B113</f>
        <v>0</v>
      </c>
      <c r="C113" s="1">
        <f>'IKT17-18'!C113</f>
        <v>0</v>
      </c>
      <c r="D113">
        <f>IF('IKT17-18'!P113=0,0,10)</f>
        <v>0</v>
      </c>
      <c r="E113">
        <f>IF('IKT17-18'!P113=0,0,30)</f>
        <v>0</v>
      </c>
      <c r="F113" s="3">
        <f>IF('IKT17-18'!P113-40&lt;0,0,'IKT17-18'!P113-40)</f>
        <v>0</v>
      </c>
      <c r="G113">
        <v>0</v>
      </c>
      <c r="H113">
        <f t="shared" si="1"/>
        <v>0</v>
      </c>
      <c r="I113" s="8" t="str">
        <f>'IKT17-18'!Q113</f>
        <v>F</v>
      </c>
    </row>
    <row r="115" spans="1:5" ht="15">
      <c r="A115" t="s">
        <v>47</v>
      </c>
      <c r="E115" t="s">
        <v>59</v>
      </c>
    </row>
    <row r="117" spans="1:7" ht="15.75" thickBot="1">
      <c r="A117" s="11"/>
      <c r="B117" s="11"/>
      <c r="C117" s="11"/>
      <c r="D117" s="11"/>
      <c r="E117" s="11"/>
      <c r="F117" s="11"/>
      <c r="G117" s="11"/>
    </row>
    <row r="118" ht="15.75" thickTop="1"/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I110" sqref="I110"/>
    </sheetView>
  </sheetViews>
  <sheetFormatPr defaultColWidth="9.140625" defaultRowHeight="15"/>
  <cols>
    <col min="1" max="1" width="5.28125" style="0" customWidth="1"/>
    <col min="3" max="3" width="25.57421875" style="0" customWidth="1"/>
    <col min="4" max="4" width="16.140625" style="0" customWidth="1"/>
    <col min="5" max="5" width="12.421875" style="0" customWidth="1"/>
    <col min="7" max="7" width="11.421875" style="0" customWidth="1"/>
  </cols>
  <sheetData>
    <row r="1" ht="15">
      <c r="A1" t="s">
        <v>0</v>
      </c>
    </row>
    <row r="2" ht="15.75" thickBot="1">
      <c r="A2" t="s">
        <v>1</v>
      </c>
    </row>
    <row r="3" spans="1:5" ht="15">
      <c r="A3" s="4" t="s">
        <v>32</v>
      </c>
      <c r="E3" t="s">
        <v>33</v>
      </c>
    </row>
    <row r="4" ht="15">
      <c r="A4" s="9" t="s">
        <v>42</v>
      </c>
    </row>
    <row r="5" spans="1:7" ht="15">
      <c r="A5" t="s">
        <v>34</v>
      </c>
      <c r="B5" t="s">
        <v>35</v>
      </c>
      <c r="C5" t="s">
        <v>36</v>
      </c>
      <c r="D5" s="10" t="s">
        <v>46</v>
      </c>
      <c r="E5" s="10" t="s">
        <v>45</v>
      </c>
      <c r="F5" s="10" t="s">
        <v>43</v>
      </c>
      <c r="G5" s="10" t="s">
        <v>44</v>
      </c>
    </row>
    <row r="6" spans="1:7" ht="15">
      <c r="A6">
        <v>1</v>
      </c>
      <c r="B6" s="1" t="str">
        <f>'IKT17-18'!B6</f>
        <v>5 / 15</v>
      </c>
      <c r="C6" t="str">
        <f>'IKT17-18'!C6</f>
        <v>Kalač Benin</v>
      </c>
      <c r="D6">
        <f>'Evidencija Poena'!D6+'Evidencija Poena'!E6</f>
        <v>40</v>
      </c>
      <c r="E6" s="3">
        <f>'Evidencija Poena'!F6</f>
        <v>55</v>
      </c>
      <c r="F6" s="3">
        <f>D6+E6</f>
        <v>95</v>
      </c>
      <c r="G6" s="8" t="str">
        <f>'IKT17-18'!Q6</f>
        <v>A</v>
      </c>
    </row>
    <row r="7" spans="1:7" ht="15">
      <c r="A7">
        <v>2</v>
      </c>
      <c r="B7" s="1" t="str">
        <f>'IKT17-18'!B7</f>
        <v>33 / 15</v>
      </c>
      <c r="C7" t="str">
        <f>'IKT17-18'!C7</f>
        <v>Milošević Filip</v>
      </c>
      <c r="D7">
        <f>'Evidencija Poena'!D7+'Evidencija Poena'!E7</f>
        <v>0</v>
      </c>
      <c r="E7" s="3">
        <f>'Evidencija Poena'!F7</f>
        <v>0</v>
      </c>
      <c r="F7" s="3">
        <f>D7+E7</f>
        <v>0</v>
      </c>
      <c r="G7" s="8" t="str">
        <f>'IKT17-18'!Q7</f>
        <v>F</v>
      </c>
    </row>
    <row r="8" spans="1:7" ht="15">
      <c r="A8">
        <v>3</v>
      </c>
      <c r="B8" s="1" t="str">
        <f>'IKT17-18'!B8</f>
        <v>38 / 15</v>
      </c>
      <c r="C8" t="str">
        <f>'IKT17-18'!C8</f>
        <v>Radović Marija</v>
      </c>
      <c r="D8">
        <f>'Evidencija Poena'!D8+'Evidencija Poena'!E8</f>
        <v>40</v>
      </c>
      <c r="E8" s="3">
        <f>'Evidencija Poena'!F8</f>
        <v>50</v>
      </c>
      <c r="F8" s="3">
        <f aca="true" t="shared" si="0" ref="F8:F71">D8+E8</f>
        <v>90</v>
      </c>
      <c r="G8" s="8" t="str">
        <f>'IKT17-18'!Q8</f>
        <v>A</v>
      </c>
    </row>
    <row r="9" spans="1:7" ht="15">
      <c r="A9">
        <v>4</v>
      </c>
      <c r="B9" s="1" t="str">
        <f>'IKT17-18'!B9</f>
        <v>39 / 15</v>
      </c>
      <c r="C9" t="str">
        <f>'IKT17-18'!C9</f>
        <v>Vujković Danilo</v>
      </c>
      <c r="D9">
        <f>'Evidencija Poena'!D9+'Evidencija Poena'!E9</f>
        <v>40</v>
      </c>
      <c r="E9" s="3">
        <f>'Evidencija Poena'!F9</f>
        <v>55</v>
      </c>
      <c r="F9" s="3">
        <f t="shared" si="0"/>
        <v>95</v>
      </c>
      <c r="G9" s="8" t="str">
        <f>'IKT17-18'!Q9</f>
        <v>A</v>
      </c>
    </row>
    <row r="10" spans="1:7" ht="15">
      <c r="A10">
        <v>5</v>
      </c>
      <c r="B10" s="1" t="str">
        <f>'IKT17-18'!B10</f>
        <v>53 / 15</v>
      </c>
      <c r="C10" t="str">
        <f>'IKT17-18'!C10</f>
        <v>Pejanović Filip</v>
      </c>
      <c r="D10">
        <f>'Evidencija Poena'!D10+'Evidencija Poena'!E10</f>
        <v>0</v>
      </c>
      <c r="E10" s="3">
        <f>'Evidencija Poena'!F10</f>
        <v>0</v>
      </c>
      <c r="F10" s="3">
        <f t="shared" si="0"/>
        <v>0</v>
      </c>
      <c r="G10" s="8" t="str">
        <f>'IKT17-18'!Q10</f>
        <v>F</v>
      </c>
    </row>
    <row r="11" spans="1:7" ht="15">
      <c r="A11">
        <v>6</v>
      </c>
      <c r="B11" s="1" t="str">
        <f>'IKT17-18'!B11</f>
        <v>72 / 15</v>
      </c>
      <c r="C11" t="str">
        <f>'IKT17-18'!C11</f>
        <v>Šćekić Miodrag</v>
      </c>
      <c r="D11">
        <f>'Evidencija Poena'!D11+'Evidencija Poena'!E11</f>
        <v>40</v>
      </c>
      <c r="E11" s="3">
        <f>'Evidencija Poena'!F11</f>
        <v>10</v>
      </c>
      <c r="F11" s="3">
        <f t="shared" si="0"/>
        <v>50</v>
      </c>
      <c r="G11" s="8" t="str">
        <f>'IKT17-18'!Q11</f>
        <v>E</v>
      </c>
    </row>
    <row r="12" spans="1:7" ht="15">
      <c r="A12">
        <v>7</v>
      </c>
      <c r="B12" s="1" t="str">
        <f>'IKT17-18'!B12</f>
        <v>88 / 13</v>
      </c>
      <c r="C12" t="str">
        <f>'IKT17-18'!C12</f>
        <v>Lukačević Stefan</v>
      </c>
      <c r="D12">
        <f>'Evidencija Poena'!D12+'Evidencija Poena'!E12</f>
        <v>40</v>
      </c>
      <c r="E12" s="3">
        <f>'Evidencija Poena'!F12</f>
        <v>20</v>
      </c>
      <c r="F12" s="3">
        <f t="shared" si="0"/>
        <v>60</v>
      </c>
      <c r="G12" s="8" t="str">
        <f>'IKT17-18'!Q12</f>
        <v>D</v>
      </c>
    </row>
    <row r="13" spans="1:7" ht="15">
      <c r="A13">
        <v>8</v>
      </c>
      <c r="B13" s="1" t="str">
        <f>'IKT17-18'!B13</f>
        <v>67 / 12</v>
      </c>
      <c r="C13" t="str">
        <f>'IKT17-18'!C13</f>
        <v>Vujanović Miljan</v>
      </c>
      <c r="D13">
        <f>'Evidencija Poena'!D13+'Evidencija Poena'!E13</f>
        <v>0</v>
      </c>
      <c r="E13" s="3">
        <f>'Evidencija Poena'!F13</f>
        <v>0</v>
      </c>
      <c r="F13" s="3">
        <f t="shared" si="0"/>
        <v>0</v>
      </c>
      <c r="G13" s="8" t="str">
        <f>'IKT17-18'!Q13</f>
        <v>F</v>
      </c>
    </row>
    <row r="14" spans="1:7" ht="15">
      <c r="A14">
        <v>9</v>
      </c>
      <c r="B14" s="1" t="str">
        <f>'IKT17-18'!B14</f>
        <v>10 / 11</v>
      </c>
      <c r="C14" t="str">
        <f>'IKT17-18'!C14</f>
        <v>Mijatović Martina</v>
      </c>
      <c r="D14">
        <f>'Evidencija Poena'!D14+'Evidencija Poena'!E14</f>
        <v>40</v>
      </c>
      <c r="E14" s="3">
        <f>'Evidencija Poena'!F14</f>
        <v>35</v>
      </c>
      <c r="F14" s="3">
        <f t="shared" si="0"/>
        <v>75</v>
      </c>
      <c r="G14" s="8" t="str">
        <f>'IKT17-18'!Q14</f>
        <v>C</v>
      </c>
    </row>
    <row r="15" spans="1:7" ht="15">
      <c r="A15">
        <v>10</v>
      </c>
      <c r="B15" s="1" t="str">
        <f>'IKT17-18'!B15</f>
        <v>17 / 11</v>
      </c>
      <c r="C15" t="str">
        <f>'IKT17-18'!C15</f>
        <v>Bektešević Sanel</v>
      </c>
      <c r="D15">
        <f>'Evidencija Poena'!D15+'Evidencija Poena'!E15</f>
        <v>0</v>
      </c>
      <c r="E15" s="3">
        <f>'Evidencija Poena'!F15</f>
        <v>0</v>
      </c>
      <c r="F15" s="3">
        <f t="shared" si="0"/>
        <v>0</v>
      </c>
      <c r="G15" s="8" t="str">
        <f>'IKT17-18'!Q15</f>
        <v>F</v>
      </c>
    </row>
    <row r="16" spans="1:7" ht="15">
      <c r="A16">
        <v>11</v>
      </c>
      <c r="B16" s="1" t="str">
        <f>'IKT17-18'!B16</f>
        <v>64 / 11</v>
      </c>
      <c r="C16" t="str">
        <f>'IKT17-18'!C16</f>
        <v>Kukuličić Danijel</v>
      </c>
      <c r="D16">
        <f>'Evidencija Poena'!D16+'Evidencija Poena'!E16</f>
        <v>0</v>
      </c>
      <c r="E16" s="3">
        <f>'Evidencija Poena'!F16</f>
        <v>0</v>
      </c>
      <c r="F16" s="3">
        <f t="shared" si="0"/>
        <v>0</v>
      </c>
      <c r="G16" s="8" t="str">
        <f>'IKT17-18'!Q16</f>
        <v>F</v>
      </c>
    </row>
    <row r="17" spans="1:7" ht="15">
      <c r="A17">
        <v>12</v>
      </c>
      <c r="B17" s="1" t="str">
        <f>'IKT17-18'!B17</f>
        <v>151 / 11</v>
      </c>
      <c r="C17" t="str">
        <f>'IKT17-18'!C17</f>
        <v>Đukanović Miloš</v>
      </c>
      <c r="D17">
        <f>'Evidencija Poena'!D17+'Evidencija Poena'!E17</f>
        <v>0</v>
      </c>
      <c r="E17" s="3">
        <f>'Evidencija Poena'!F17</f>
        <v>0</v>
      </c>
      <c r="F17" s="3">
        <f t="shared" si="0"/>
        <v>0</v>
      </c>
      <c r="G17" s="8" t="str">
        <f>'IKT17-18'!Q17</f>
        <v>F</v>
      </c>
    </row>
    <row r="18" spans="1:7" ht="15">
      <c r="A18">
        <v>13</v>
      </c>
      <c r="B18" s="1" t="str">
        <f>'IKT17-18'!B18</f>
        <v>174 / 11</v>
      </c>
      <c r="C18" t="str">
        <f>'IKT17-18'!C18</f>
        <v>Dedić Vladimir</v>
      </c>
      <c r="D18">
        <f>'Evidencija Poena'!D18+'Evidencija Poena'!E18</f>
        <v>40</v>
      </c>
      <c r="E18" s="3">
        <f>'Evidencija Poena'!F18</f>
        <v>10</v>
      </c>
      <c r="F18" s="3">
        <f t="shared" si="0"/>
        <v>50</v>
      </c>
      <c r="G18" s="8" t="str">
        <f>'IKT17-18'!Q18</f>
        <v>E</v>
      </c>
    </row>
    <row r="19" spans="1:7" ht="15">
      <c r="A19">
        <v>14</v>
      </c>
      <c r="B19" s="1" t="str">
        <f>'IKT17-18'!B19</f>
        <v>218 / 11</v>
      </c>
      <c r="C19" t="str">
        <f>'IKT17-18'!C19</f>
        <v>Šikmanović Ivan</v>
      </c>
      <c r="D19">
        <f>'Evidencija Poena'!D19+'Evidencija Poena'!E19</f>
        <v>40</v>
      </c>
      <c r="E19" s="3">
        <f>'Evidencija Poena'!F19</f>
        <v>10</v>
      </c>
      <c r="F19" s="3">
        <f t="shared" si="0"/>
        <v>50</v>
      </c>
      <c r="G19" s="8" t="str">
        <f>'IKT17-18'!Q19</f>
        <v>E</v>
      </c>
    </row>
    <row r="20" spans="1:7" ht="15">
      <c r="A20">
        <v>15</v>
      </c>
      <c r="B20" s="1" t="str">
        <f>'IKT17-18'!B20</f>
        <v>241 / 10</v>
      </c>
      <c r="C20" t="str">
        <f>'IKT17-18'!C20</f>
        <v>Balaban Božidar</v>
      </c>
      <c r="D20">
        <f>'Evidencija Poena'!D20+'Evidencija Poena'!E20</f>
        <v>0</v>
      </c>
      <c r="E20" s="3">
        <f>'Evidencija Poena'!F20</f>
        <v>0</v>
      </c>
      <c r="F20" s="3">
        <f t="shared" si="0"/>
        <v>0</v>
      </c>
      <c r="G20" s="8" t="str">
        <f>'IKT17-18'!Q20</f>
        <v>F</v>
      </c>
    </row>
    <row r="21" spans="1:7" ht="15">
      <c r="A21">
        <v>16</v>
      </c>
      <c r="B21" s="1" t="str">
        <f>'IKT17-18'!B21</f>
        <v>127 / 09</v>
      </c>
      <c r="C21" t="str">
        <f>'IKT17-18'!C21</f>
        <v>Pešović Milena</v>
      </c>
      <c r="D21">
        <f>'Evidencija Poena'!D21+'Evidencija Poena'!E21</f>
        <v>0</v>
      </c>
      <c r="E21" s="3">
        <f>'Evidencija Poena'!F21</f>
        <v>0</v>
      </c>
      <c r="F21" s="3">
        <f t="shared" si="0"/>
        <v>0</v>
      </c>
      <c r="G21" s="8" t="str">
        <f>'IKT17-18'!Q21</f>
        <v>F</v>
      </c>
    </row>
    <row r="22" spans="1:7" ht="15">
      <c r="A22">
        <v>17</v>
      </c>
      <c r="B22" s="1" t="str">
        <f>'IKT17-18'!B22</f>
        <v>189 / 09</v>
      </c>
      <c r="C22" t="str">
        <f>'IKT17-18'!C22</f>
        <v>Jovanović Božana</v>
      </c>
      <c r="D22">
        <f>'Evidencija Poena'!D22+'Evidencija Poena'!E22</f>
        <v>40</v>
      </c>
      <c r="E22" s="3">
        <f>'Evidencija Poena'!F22</f>
        <v>35</v>
      </c>
      <c r="F22" s="3">
        <f t="shared" si="0"/>
        <v>75</v>
      </c>
      <c r="G22" s="8" t="str">
        <f>'IKT17-18'!Q22</f>
        <v>C</v>
      </c>
    </row>
    <row r="23" spans="1:7" ht="15">
      <c r="A23">
        <v>18</v>
      </c>
      <c r="B23" s="1">
        <f>'IKT17-18'!B23</f>
        <v>0</v>
      </c>
      <c r="C23">
        <f>'IKT17-18'!C23</f>
        <v>0</v>
      </c>
      <c r="D23">
        <f>'Evidencija Poena'!D23+'Evidencija Poena'!E23</f>
        <v>0</v>
      </c>
      <c r="E23" s="3">
        <f>'Evidencija Poena'!F23</f>
        <v>0</v>
      </c>
      <c r="F23" s="3">
        <f t="shared" si="0"/>
        <v>0</v>
      </c>
      <c r="G23" s="8" t="str">
        <f>'IKT17-18'!Q23</f>
        <v>F</v>
      </c>
    </row>
    <row r="24" spans="1:7" ht="15">
      <c r="A24">
        <v>19</v>
      </c>
      <c r="B24" s="1">
        <f>'IKT17-18'!B24</f>
        <v>0</v>
      </c>
      <c r="C24">
        <f>'IKT17-18'!C24</f>
        <v>0</v>
      </c>
      <c r="D24">
        <f>'Evidencija Poena'!D24+'Evidencija Poena'!E24</f>
        <v>0</v>
      </c>
      <c r="E24" s="3">
        <f>'Evidencija Poena'!F24</f>
        <v>0</v>
      </c>
      <c r="F24" s="3">
        <f t="shared" si="0"/>
        <v>0</v>
      </c>
      <c r="G24" s="8" t="str">
        <f>'IKT17-18'!Q24</f>
        <v>F</v>
      </c>
    </row>
    <row r="25" spans="1:7" ht="15">
      <c r="A25">
        <v>20</v>
      </c>
      <c r="B25" s="1">
        <f>'IKT17-18'!B25</f>
        <v>0</v>
      </c>
      <c r="C25">
        <f>'IKT17-18'!C25</f>
        <v>0</v>
      </c>
      <c r="D25">
        <f>'Evidencija Poena'!D25+'Evidencija Poena'!E25</f>
        <v>0</v>
      </c>
      <c r="E25" s="3">
        <f>'Evidencija Poena'!F25</f>
        <v>0</v>
      </c>
      <c r="F25" s="3">
        <f t="shared" si="0"/>
        <v>0</v>
      </c>
      <c r="G25" s="8" t="str">
        <f>'IKT17-18'!Q25</f>
        <v>F</v>
      </c>
    </row>
    <row r="26" spans="1:7" ht="15">
      <c r="A26">
        <v>21</v>
      </c>
      <c r="B26" s="1">
        <f>'IKT17-18'!B26</f>
        <v>0</v>
      </c>
      <c r="C26">
        <f>'IKT17-18'!C26</f>
        <v>0</v>
      </c>
      <c r="D26">
        <f>'Evidencija Poena'!D26+'Evidencija Poena'!E26</f>
        <v>0</v>
      </c>
      <c r="E26" s="3">
        <f>'Evidencija Poena'!F26</f>
        <v>0</v>
      </c>
      <c r="F26" s="3">
        <f t="shared" si="0"/>
        <v>0</v>
      </c>
      <c r="G26" s="8" t="str">
        <f>'IKT17-18'!Q26</f>
        <v>F</v>
      </c>
    </row>
    <row r="27" spans="1:7" ht="15">
      <c r="A27">
        <v>22</v>
      </c>
      <c r="B27" s="1">
        <f>'IKT17-18'!B27</f>
        <v>0</v>
      </c>
      <c r="C27">
        <f>'IKT17-18'!C27</f>
        <v>0</v>
      </c>
      <c r="D27">
        <f>'Evidencija Poena'!D27+'Evidencija Poena'!E27</f>
        <v>0</v>
      </c>
      <c r="E27" s="3">
        <f>'Evidencija Poena'!F27</f>
        <v>0</v>
      </c>
      <c r="F27" s="3">
        <f t="shared" si="0"/>
        <v>0</v>
      </c>
      <c r="G27" s="8" t="str">
        <f>'IKT17-18'!Q27</f>
        <v>F</v>
      </c>
    </row>
    <row r="28" spans="1:7" ht="15">
      <c r="A28">
        <v>23</v>
      </c>
      <c r="B28" s="1">
        <f>'IKT17-18'!B28</f>
        <v>0</v>
      </c>
      <c r="C28">
        <f>'IKT17-18'!C28</f>
        <v>0</v>
      </c>
      <c r="D28">
        <f>'Evidencija Poena'!D28+'Evidencija Poena'!E28</f>
        <v>0</v>
      </c>
      <c r="E28" s="3">
        <f>'Evidencija Poena'!F28</f>
        <v>0</v>
      </c>
      <c r="F28" s="3">
        <f t="shared" si="0"/>
        <v>0</v>
      </c>
      <c r="G28" s="8" t="str">
        <f>'IKT17-18'!Q28</f>
        <v>F</v>
      </c>
    </row>
    <row r="29" spans="1:7" ht="15">
      <c r="A29">
        <v>24</v>
      </c>
      <c r="B29" s="1">
        <f>'IKT17-18'!B29</f>
        <v>0</v>
      </c>
      <c r="C29">
        <f>'IKT17-18'!C29</f>
        <v>0</v>
      </c>
      <c r="D29">
        <f>'Evidencija Poena'!D29+'Evidencija Poena'!E29</f>
        <v>0</v>
      </c>
      <c r="E29" s="3">
        <f>'Evidencija Poena'!F29</f>
        <v>0</v>
      </c>
      <c r="F29" s="3">
        <f t="shared" si="0"/>
        <v>0</v>
      </c>
      <c r="G29" s="8" t="str">
        <f>'IKT17-18'!Q29</f>
        <v>F</v>
      </c>
    </row>
    <row r="30" spans="1:7" ht="15">
      <c r="A30">
        <v>25</v>
      </c>
      <c r="B30" s="1">
        <f>'IKT17-18'!B30</f>
        <v>0</v>
      </c>
      <c r="C30">
        <f>'IKT17-18'!C30</f>
        <v>0</v>
      </c>
      <c r="D30">
        <f>'Evidencija Poena'!D30+'Evidencija Poena'!E30</f>
        <v>0</v>
      </c>
      <c r="E30" s="3">
        <f>'Evidencija Poena'!F30</f>
        <v>0</v>
      </c>
      <c r="F30" s="3">
        <f t="shared" si="0"/>
        <v>0</v>
      </c>
      <c r="G30" s="8" t="str">
        <f>'IKT17-18'!Q30</f>
        <v>F</v>
      </c>
    </row>
    <row r="31" spans="1:7" ht="15">
      <c r="A31">
        <v>26</v>
      </c>
      <c r="B31" s="1">
        <f>'IKT17-18'!B31</f>
        <v>0</v>
      </c>
      <c r="C31">
        <f>'IKT17-18'!C31</f>
        <v>0</v>
      </c>
      <c r="D31">
        <f>'Evidencija Poena'!D31+'Evidencija Poena'!E31</f>
        <v>0</v>
      </c>
      <c r="E31" s="3">
        <f>'Evidencija Poena'!F31</f>
        <v>0</v>
      </c>
      <c r="F31" s="3">
        <f t="shared" si="0"/>
        <v>0</v>
      </c>
      <c r="G31" s="8" t="str">
        <f>'IKT17-18'!Q31</f>
        <v>F</v>
      </c>
    </row>
    <row r="32" spans="1:7" ht="15">
      <c r="A32">
        <v>27</v>
      </c>
      <c r="B32" s="1">
        <f>'IKT17-18'!B32</f>
        <v>0</v>
      </c>
      <c r="C32">
        <f>'IKT17-18'!C32</f>
        <v>0</v>
      </c>
      <c r="D32">
        <f>'Evidencija Poena'!D32+'Evidencija Poena'!E32</f>
        <v>0</v>
      </c>
      <c r="E32" s="3">
        <f>'Evidencija Poena'!F32</f>
        <v>0</v>
      </c>
      <c r="F32" s="3">
        <f t="shared" si="0"/>
        <v>0</v>
      </c>
      <c r="G32" s="8" t="str">
        <f>'IKT17-18'!Q32</f>
        <v>F</v>
      </c>
    </row>
    <row r="33" spans="1:7" ht="15">
      <c r="A33">
        <v>28</v>
      </c>
      <c r="B33" s="1">
        <f>'IKT17-18'!B33</f>
        <v>0</v>
      </c>
      <c r="C33">
        <f>'IKT17-18'!C33</f>
        <v>0</v>
      </c>
      <c r="D33">
        <f>'Evidencija Poena'!D33+'Evidencija Poena'!E33</f>
        <v>0</v>
      </c>
      <c r="E33" s="3">
        <f>'Evidencija Poena'!F33</f>
        <v>0</v>
      </c>
      <c r="F33" s="3">
        <f t="shared" si="0"/>
        <v>0</v>
      </c>
      <c r="G33" s="8" t="str">
        <f>'IKT17-18'!Q33</f>
        <v>F</v>
      </c>
    </row>
    <row r="34" spans="1:7" ht="15">
      <c r="A34">
        <v>29</v>
      </c>
      <c r="B34" s="1">
        <f>'IKT17-18'!B34</f>
        <v>0</v>
      </c>
      <c r="C34">
        <f>'IKT17-18'!C34</f>
        <v>0</v>
      </c>
      <c r="D34">
        <f>'Evidencija Poena'!D34+'Evidencija Poena'!E34</f>
        <v>0</v>
      </c>
      <c r="E34" s="3">
        <f>'Evidencija Poena'!F34</f>
        <v>0</v>
      </c>
      <c r="F34" s="3">
        <f t="shared" si="0"/>
        <v>0</v>
      </c>
      <c r="G34" s="8" t="str">
        <f>'IKT17-18'!Q34</f>
        <v>F</v>
      </c>
    </row>
    <row r="35" spans="1:7" ht="15">
      <c r="A35">
        <v>30</v>
      </c>
      <c r="B35" s="1">
        <f>'IKT17-18'!B35</f>
        <v>0</v>
      </c>
      <c r="C35">
        <f>'IKT17-18'!C35</f>
        <v>0</v>
      </c>
      <c r="D35">
        <f>'Evidencija Poena'!D35+'Evidencija Poena'!E35</f>
        <v>0</v>
      </c>
      <c r="E35" s="3">
        <f>'Evidencija Poena'!F35</f>
        <v>0</v>
      </c>
      <c r="F35" s="3">
        <f t="shared" si="0"/>
        <v>0</v>
      </c>
      <c r="G35" s="8" t="str">
        <f>'IKT17-18'!Q35</f>
        <v>F</v>
      </c>
    </row>
    <row r="36" spans="1:7" ht="15">
      <c r="A36">
        <v>31</v>
      </c>
      <c r="B36" s="1">
        <f>'IKT17-18'!B36</f>
        <v>0</v>
      </c>
      <c r="C36">
        <f>'IKT17-18'!C36</f>
        <v>0</v>
      </c>
      <c r="D36">
        <f>'Evidencija Poena'!D36+'Evidencija Poena'!E36</f>
        <v>0</v>
      </c>
      <c r="E36" s="3">
        <f>'Evidencija Poena'!F36</f>
        <v>0</v>
      </c>
      <c r="F36" s="3">
        <f t="shared" si="0"/>
        <v>0</v>
      </c>
      <c r="G36" s="8" t="str">
        <f>'IKT17-18'!Q36</f>
        <v>F</v>
      </c>
    </row>
    <row r="37" spans="1:7" ht="15">
      <c r="A37">
        <v>32</v>
      </c>
      <c r="B37" s="1">
        <f>'IKT17-18'!B37</f>
        <v>0</v>
      </c>
      <c r="C37">
        <f>'IKT17-18'!C37</f>
        <v>0</v>
      </c>
      <c r="D37">
        <f>'Evidencija Poena'!D37+'Evidencija Poena'!E37</f>
        <v>0</v>
      </c>
      <c r="E37" s="3">
        <f>'Evidencija Poena'!F37</f>
        <v>0</v>
      </c>
      <c r="F37" s="3">
        <f t="shared" si="0"/>
        <v>0</v>
      </c>
      <c r="G37" s="8" t="str">
        <f>'IKT17-18'!Q37</f>
        <v>F</v>
      </c>
    </row>
    <row r="38" spans="1:7" ht="15">
      <c r="A38">
        <v>33</v>
      </c>
      <c r="B38" s="1">
        <f>'IKT17-18'!B38</f>
        <v>0</v>
      </c>
      <c r="C38">
        <f>'IKT17-18'!C38</f>
        <v>0</v>
      </c>
      <c r="D38">
        <f>'Evidencija Poena'!D38+'Evidencija Poena'!E38</f>
        <v>0</v>
      </c>
      <c r="E38" s="3">
        <f>'Evidencija Poena'!F38</f>
        <v>0</v>
      </c>
      <c r="F38" s="3">
        <f t="shared" si="0"/>
        <v>0</v>
      </c>
      <c r="G38" s="8" t="str">
        <f>'IKT17-18'!Q38</f>
        <v>F</v>
      </c>
    </row>
    <row r="39" spans="1:7" ht="15">
      <c r="A39">
        <v>34</v>
      </c>
      <c r="B39" s="1">
        <f>'IKT17-18'!B39</f>
        <v>0</v>
      </c>
      <c r="C39">
        <f>'IKT17-18'!C39</f>
        <v>0</v>
      </c>
      <c r="D39">
        <f>'Evidencija Poena'!D39+'Evidencija Poena'!E39</f>
        <v>0</v>
      </c>
      <c r="E39" s="3">
        <f>'Evidencija Poena'!F39</f>
        <v>0</v>
      </c>
      <c r="F39" s="3">
        <f t="shared" si="0"/>
        <v>0</v>
      </c>
      <c r="G39" s="8" t="str">
        <f>'IKT17-18'!Q39</f>
        <v>F</v>
      </c>
    </row>
    <row r="40" spans="1:7" ht="15">
      <c r="A40">
        <v>35</v>
      </c>
      <c r="B40" s="1">
        <f>'IKT17-18'!B40</f>
        <v>0</v>
      </c>
      <c r="C40">
        <f>'IKT17-18'!C40</f>
        <v>0</v>
      </c>
      <c r="D40">
        <f>'Evidencija Poena'!D40+'Evidencija Poena'!E40</f>
        <v>0</v>
      </c>
      <c r="E40" s="3">
        <f>'Evidencija Poena'!F40</f>
        <v>0</v>
      </c>
      <c r="F40" s="3">
        <f t="shared" si="0"/>
        <v>0</v>
      </c>
      <c r="G40" s="8" t="str">
        <f>'IKT17-18'!Q40</f>
        <v>F</v>
      </c>
    </row>
    <row r="41" spans="1:7" ht="15">
      <c r="A41">
        <v>36</v>
      </c>
      <c r="B41" s="1">
        <f>'IKT17-18'!B41</f>
        <v>0</v>
      </c>
      <c r="C41">
        <f>'IKT17-18'!C41</f>
        <v>0</v>
      </c>
      <c r="D41">
        <f>'Evidencija Poena'!D41+'Evidencija Poena'!E41</f>
        <v>0</v>
      </c>
      <c r="E41" s="3">
        <f>'Evidencija Poena'!F41</f>
        <v>0</v>
      </c>
      <c r="F41" s="3">
        <f t="shared" si="0"/>
        <v>0</v>
      </c>
      <c r="G41" s="8" t="str">
        <f>'IKT17-18'!Q41</f>
        <v>F</v>
      </c>
    </row>
    <row r="42" spans="1:7" ht="15">
      <c r="A42">
        <v>37</v>
      </c>
      <c r="B42" s="1">
        <f>'IKT17-18'!B42</f>
        <v>0</v>
      </c>
      <c r="C42">
        <f>'IKT17-18'!C42</f>
        <v>0</v>
      </c>
      <c r="D42">
        <f>'Evidencija Poena'!D42+'Evidencija Poena'!E42</f>
        <v>0</v>
      </c>
      <c r="E42" s="3">
        <f>'Evidencija Poena'!F42</f>
        <v>0</v>
      </c>
      <c r="F42" s="3">
        <f t="shared" si="0"/>
        <v>0</v>
      </c>
      <c r="G42" s="8" t="str">
        <f>'IKT17-18'!Q42</f>
        <v>F</v>
      </c>
    </row>
    <row r="43" spans="1:7" ht="15">
      <c r="A43">
        <v>38</v>
      </c>
      <c r="B43" s="1">
        <f>'IKT17-18'!B43</f>
        <v>0</v>
      </c>
      <c r="C43">
        <f>'IKT17-18'!C43</f>
        <v>0</v>
      </c>
      <c r="D43">
        <f>'Evidencija Poena'!D43+'Evidencija Poena'!E43</f>
        <v>0</v>
      </c>
      <c r="E43" s="3">
        <f>'Evidencija Poena'!F43</f>
        <v>0</v>
      </c>
      <c r="F43" s="3">
        <f t="shared" si="0"/>
        <v>0</v>
      </c>
      <c r="G43" s="8" t="str">
        <f>'IKT17-18'!Q43</f>
        <v>F</v>
      </c>
    </row>
    <row r="44" spans="1:7" ht="15">
      <c r="A44">
        <v>39</v>
      </c>
      <c r="B44" s="1">
        <f>'IKT17-18'!B44</f>
        <v>0</v>
      </c>
      <c r="C44">
        <f>'IKT17-18'!C44</f>
        <v>0</v>
      </c>
      <c r="D44">
        <f>'Evidencija Poena'!D44+'Evidencija Poena'!E44</f>
        <v>0</v>
      </c>
      <c r="E44" s="3">
        <f>'Evidencija Poena'!F44</f>
        <v>0</v>
      </c>
      <c r="F44" s="3">
        <f t="shared" si="0"/>
        <v>0</v>
      </c>
      <c r="G44" s="8" t="str">
        <f>'IKT17-18'!Q44</f>
        <v>F</v>
      </c>
    </row>
    <row r="45" spans="1:7" ht="15">
      <c r="A45">
        <v>40</v>
      </c>
      <c r="B45" s="1">
        <f>'IKT17-18'!B45</f>
        <v>0</v>
      </c>
      <c r="C45">
        <f>'IKT17-18'!C45</f>
        <v>0</v>
      </c>
      <c r="D45">
        <f>'Evidencija Poena'!D45+'Evidencija Poena'!E45</f>
        <v>0</v>
      </c>
      <c r="E45" s="3">
        <f>'Evidencija Poena'!F45</f>
        <v>0</v>
      </c>
      <c r="F45" s="3">
        <f t="shared" si="0"/>
        <v>0</v>
      </c>
      <c r="G45" s="8" t="str">
        <f>'IKT17-18'!Q45</f>
        <v>F</v>
      </c>
    </row>
    <row r="46" spans="1:7" ht="15">
      <c r="A46">
        <v>41</v>
      </c>
      <c r="B46" s="1">
        <f>'IKT17-18'!B46</f>
        <v>0</v>
      </c>
      <c r="C46">
        <f>'IKT17-18'!C46</f>
        <v>0</v>
      </c>
      <c r="D46">
        <f>'Evidencija Poena'!D46+'Evidencija Poena'!E46</f>
        <v>0</v>
      </c>
      <c r="E46" s="3">
        <f>'Evidencija Poena'!F46</f>
        <v>0</v>
      </c>
      <c r="F46" s="3">
        <f t="shared" si="0"/>
        <v>0</v>
      </c>
      <c r="G46" s="8" t="str">
        <f>'IKT17-18'!Q46</f>
        <v>F</v>
      </c>
    </row>
    <row r="47" spans="1:7" ht="15">
      <c r="A47">
        <v>42</v>
      </c>
      <c r="B47" s="1">
        <f>'IKT17-18'!B47</f>
        <v>0</v>
      </c>
      <c r="C47">
        <f>'IKT17-18'!C47</f>
        <v>0</v>
      </c>
      <c r="D47">
        <f>'Evidencija Poena'!D47+'Evidencija Poena'!E47</f>
        <v>0</v>
      </c>
      <c r="E47" s="3">
        <f>'Evidencija Poena'!F47</f>
        <v>0</v>
      </c>
      <c r="F47" s="3">
        <f t="shared" si="0"/>
        <v>0</v>
      </c>
      <c r="G47" s="8" t="str">
        <f>'IKT17-18'!Q47</f>
        <v>F</v>
      </c>
    </row>
    <row r="48" spans="1:7" ht="15">
      <c r="A48">
        <v>43</v>
      </c>
      <c r="B48" s="1">
        <f>'IKT17-18'!B48</f>
        <v>0</v>
      </c>
      <c r="C48">
        <f>'IKT17-18'!C48</f>
        <v>0</v>
      </c>
      <c r="D48">
        <f>'Evidencija Poena'!D48+'Evidencija Poena'!E48</f>
        <v>0</v>
      </c>
      <c r="E48" s="3">
        <f>'Evidencija Poena'!F48</f>
        <v>0</v>
      </c>
      <c r="F48" s="3">
        <f t="shared" si="0"/>
        <v>0</v>
      </c>
      <c r="G48" s="8" t="str">
        <f>'IKT17-18'!Q48</f>
        <v>F</v>
      </c>
    </row>
    <row r="49" spans="1:7" ht="15">
      <c r="A49">
        <v>44</v>
      </c>
      <c r="B49" s="1">
        <f>'IKT17-18'!B49</f>
        <v>0</v>
      </c>
      <c r="C49">
        <f>'IKT17-18'!C49</f>
        <v>0</v>
      </c>
      <c r="D49">
        <f>'Evidencija Poena'!D49+'Evidencija Poena'!E49</f>
        <v>0</v>
      </c>
      <c r="E49" s="3">
        <f>'Evidencija Poena'!F49</f>
        <v>0</v>
      </c>
      <c r="F49" s="3">
        <f t="shared" si="0"/>
        <v>0</v>
      </c>
      <c r="G49" s="8" t="str">
        <f>'IKT17-18'!Q49</f>
        <v>F</v>
      </c>
    </row>
    <row r="50" spans="1:7" ht="15">
      <c r="A50">
        <v>45</v>
      </c>
      <c r="B50" s="1">
        <f>'IKT17-18'!B50</f>
        <v>0</v>
      </c>
      <c r="C50">
        <f>'IKT17-18'!C50</f>
        <v>0</v>
      </c>
      <c r="D50">
        <f>'Evidencija Poena'!D50+'Evidencija Poena'!E50</f>
        <v>0</v>
      </c>
      <c r="E50" s="3">
        <f>'Evidencija Poena'!F50</f>
        <v>0</v>
      </c>
      <c r="F50" s="3">
        <f t="shared" si="0"/>
        <v>0</v>
      </c>
      <c r="G50" s="8" t="str">
        <f>'IKT17-18'!Q50</f>
        <v>F</v>
      </c>
    </row>
    <row r="51" spans="1:7" ht="15">
      <c r="A51">
        <v>46</v>
      </c>
      <c r="B51" s="1">
        <f>'IKT17-18'!B51</f>
        <v>0</v>
      </c>
      <c r="C51">
        <f>'IKT17-18'!C51</f>
        <v>0</v>
      </c>
      <c r="D51">
        <f>'Evidencija Poena'!D51+'Evidencija Poena'!E51</f>
        <v>0</v>
      </c>
      <c r="E51" s="3">
        <f>'Evidencija Poena'!F51</f>
        <v>0</v>
      </c>
      <c r="F51" s="3">
        <f t="shared" si="0"/>
        <v>0</v>
      </c>
      <c r="G51" s="8" t="str">
        <f>'IKT17-18'!Q51</f>
        <v>F</v>
      </c>
    </row>
    <row r="52" spans="1:7" ht="15">
      <c r="A52">
        <v>47</v>
      </c>
      <c r="B52" s="1">
        <f>'IKT17-18'!B52</f>
        <v>0</v>
      </c>
      <c r="C52">
        <f>'IKT17-18'!C52</f>
        <v>0</v>
      </c>
      <c r="D52">
        <f>'Evidencija Poena'!D52+'Evidencija Poena'!E52</f>
        <v>0</v>
      </c>
      <c r="E52" s="3">
        <f>'Evidencija Poena'!F52</f>
        <v>0</v>
      </c>
      <c r="F52" s="3">
        <f t="shared" si="0"/>
        <v>0</v>
      </c>
      <c r="G52" s="8" t="str">
        <f>'IKT17-18'!Q52</f>
        <v>F</v>
      </c>
    </row>
    <row r="53" spans="1:7" ht="15">
      <c r="A53">
        <v>48</v>
      </c>
      <c r="B53" s="1">
        <f>'IKT17-18'!B53</f>
        <v>0</v>
      </c>
      <c r="C53">
        <f>'IKT17-18'!C53</f>
        <v>0</v>
      </c>
      <c r="D53">
        <f>'Evidencija Poena'!D53+'Evidencija Poena'!E53</f>
        <v>0</v>
      </c>
      <c r="E53" s="3">
        <f>'Evidencija Poena'!F53</f>
        <v>0</v>
      </c>
      <c r="F53" s="3">
        <f t="shared" si="0"/>
        <v>0</v>
      </c>
      <c r="G53" s="8" t="str">
        <f>'IKT17-18'!Q53</f>
        <v>F</v>
      </c>
    </row>
    <row r="54" spans="1:7" ht="15">
      <c r="A54">
        <v>49</v>
      </c>
      <c r="B54" s="1">
        <f>'IKT17-18'!B54</f>
        <v>0</v>
      </c>
      <c r="C54">
        <f>'IKT17-18'!C54</f>
        <v>0</v>
      </c>
      <c r="D54">
        <f>'Evidencija Poena'!D54+'Evidencija Poena'!E54</f>
        <v>0</v>
      </c>
      <c r="E54" s="3">
        <f>'Evidencija Poena'!F54</f>
        <v>0</v>
      </c>
      <c r="F54" s="3">
        <f t="shared" si="0"/>
        <v>0</v>
      </c>
      <c r="G54" s="8" t="str">
        <f>'IKT17-18'!Q54</f>
        <v>F</v>
      </c>
    </row>
    <row r="55" spans="1:7" ht="15">
      <c r="A55">
        <v>50</v>
      </c>
      <c r="B55" s="1">
        <f>'IKT17-18'!B55</f>
        <v>0</v>
      </c>
      <c r="C55">
        <f>'IKT17-18'!C55</f>
        <v>0</v>
      </c>
      <c r="D55">
        <f>'Evidencija Poena'!D55+'Evidencija Poena'!E55</f>
        <v>0</v>
      </c>
      <c r="E55" s="3">
        <f>'Evidencija Poena'!F55</f>
        <v>0</v>
      </c>
      <c r="F55" s="3">
        <f t="shared" si="0"/>
        <v>0</v>
      </c>
      <c r="G55" s="8" t="str">
        <f>'IKT17-18'!Q55</f>
        <v>F</v>
      </c>
    </row>
    <row r="56" spans="1:7" ht="15">
      <c r="A56">
        <v>51</v>
      </c>
      <c r="B56" s="1">
        <f>'IKT17-18'!B56</f>
        <v>0</v>
      </c>
      <c r="C56">
        <f>'IKT17-18'!C56</f>
        <v>0</v>
      </c>
      <c r="D56">
        <f>'Evidencija Poena'!D56+'Evidencija Poena'!E56</f>
        <v>0</v>
      </c>
      <c r="E56" s="3">
        <f>'Evidencija Poena'!F56</f>
        <v>0</v>
      </c>
      <c r="F56" s="3">
        <f t="shared" si="0"/>
        <v>0</v>
      </c>
      <c r="G56" s="8" t="str">
        <f>'IKT17-18'!Q56</f>
        <v>F</v>
      </c>
    </row>
    <row r="57" spans="1:7" ht="15">
      <c r="A57">
        <v>52</v>
      </c>
      <c r="B57" s="1">
        <f>'IKT17-18'!B57</f>
        <v>0</v>
      </c>
      <c r="C57">
        <f>'IKT17-18'!C57</f>
        <v>0</v>
      </c>
      <c r="D57">
        <f>'Evidencija Poena'!D57+'Evidencija Poena'!E57</f>
        <v>0</v>
      </c>
      <c r="E57" s="3">
        <f>'Evidencija Poena'!F57</f>
        <v>0</v>
      </c>
      <c r="F57" s="3">
        <f t="shared" si="0"/>
        <v>0</v>
      </c>
      <c r="G57" s="8" t="str">
        <f>'IKT17-18'!Q57</f>
        <v>F</v>
      </c>
    </row>
    <row r="58" spans="1:7" ht="15">
      <c r="A58">
        <v>53</v>
      </c>
      <c r="B58" s="1">
        <f>'IKT17-18'!B58</f>
        <v>0</v>
      </c>
      <c r="C58">
        <f>'IKT17-18'!C58</f>
        <v>0</v>
      </c>
      <c r="D58">
        <f>'Evidencija Poena'!D58+'Evidencija Poena'!E58</f>
        <v>0</v>
      </c>
      <c r="E58" s="3">
        <f>'Evidencija Poena'!F58</f>
        <v>0</v>
      </c>
      <c r="F58" s="3">
        <f t="shared" si="0"/>
        <v>0</v>
      </c>
      <c r="G58" s="8" t="str">
        <f>'IKT17-18'!Q58</f>
        <v>F</v>
      </c>
    </row>
    <row r="59" spans="1:7" ht="15">
      <c r="A59">
        <v>54</v>
      </c>
      <c r="B59" s="1">
        <f>'IKT17-18'!B59</f>
        <v>0</v>
      </c>
      <c r="C59">
        <f>'IKT17-18'!C59</f>
        <v>0</v>
      </c>
      <c r="D59">
        <f>'Evidencija Poena'!D59+'Evidencija Poena'!E59</f>
        <v>0</v>
      </c>
      <c r="E59" s="3">
        <f>'Evidencija Poena'!F59</f>
        <v>0</v>
      </c>
      <c r="F59" s="3">
        <f t="shared" si="0"/>
        <v>0</v>
      </c>
      <c r="G59" s="8" t="str">
        <f>'IKT17-18'!Q59</f>
        <v>F</v>
      </c>
    </row>
    <row r="60" spans="1:7" ht="15">
      <c r="A60">
        <v>55</v>
      </c>
      <c r="B60" s="1">
        <f>'IKT17-18'!B60</f>
        <v>0</v>
      </c>
      <c r="C60">
        <f>'IKT17-18'!C60</f>
        <v>0</v>
      </c>
      <c r="D60">
        <f>'Evidencija Poena'!D60+'Evidencija Poena'!E60</f>
        <v>0</v>
      </c>
      <c r="E60" s="3">
        <f>'Evidencija Poena'!F60</f>
        <v>0</v>
      </c>
      <c r="F60" s="3">
        <f t="shared" si="0"/>
        <v>0</v>
      </c>
      <c r="G60" s="8" t="str">
        <f>'IKT17-18'!Q60</f>
        <v>F</v>
      </c>
    </row>
    <row r="61" spans="1:7" ht="15">
      <c r="A61">
        <v>56</v>
      </c>
      <c r="B61" s="1">
        <f>'IKT17-18'!B61</f>
        <v>0</v>
      </c>
      <c r="C61">
        <f>'IKT17-18'!C61</f>
        <v>0</v>
      </c>
      <c r="D61">
        <f>'Evidencija Poena'!D61+'Evidencija Poena'!E61</f>
        <v>0</v>
      </c>
      <c r="E61" s="3">
        <f>'Evidencija Poena'!F61</f>
        <v>0</v>
      </c>
      <c r="F61" s="3">
        <f t="shared" si="0"/>
        <v>0</v>
      </c>
      <c r="G61" s="8" t="str">
        <f>'IKT17-18'!Q61</f>
        <v>F</v>
      </c>
    </row>
    <row r="62" spans="1:7" ht="15">
      <c r="A62">
        <v>57</v>
      </c>
      <c r="B62" s="1">
        <f>'IKT17-18'!B62</f>
        <v>0</v>
      </c>
      <c r="C62">
        <f>'IKT17-18'!C62</f>
        <v>0</v>
      </c>
      <c r="D62">
        <f>'Evidencija Poena'!D62+'Evidencija Poena'!E62</f>
        <v>0</v>
      </c>
      <c r="E62" s="3">
        <f>'Evidencija Poena'!F62</f>
        <v>0</v>
      </c>
      <c r="F62" s="3">
        <f t="shared" si="0"/>
        <v>0</v>
      </c>
      <c r="G62" s="8" t="str">
        <f>'IKT17-18'!Q62</f>
        <v>F</v>
      </c>
    </row>
    <row r="63" spans="1:7" ht="15">
      <c r="A63">
        <v>58</v>
      </c>
      <c r="B63" s="1">
        <f>'IKT17-18'!B63</f>
        <v>0</v>
      </c>
      <c r="C63">
        <f>'IKT17-18'!C63</f>
        <v>0</v>
      </c>
      <c r="D63">
        <f>'Evidencija Poena'!D63+'Evidencija Poena'!E63</f>
        <v>0</v>
      </c>
      <c r="E63" s="3">
        <f>'Evidencija Poena'!F63</f>
        <v>0</v>
      </c>
      <c r="F63" s="3">
        <f t="shared" si="0"/>
        <v>0</v>
      </c>
      <c r="G63" s="8" t="str">
        <f>'IKT17-18'!Q63</f>
        <v>F</v>
      </c>
    </row>
    <row r="64" spans="1:7" ht="15">
      <c r="A64">
        <v>59</v>
      </c>
      <c r="B64" s="1">
        <f>'IKT17-18'!B64</f>
        <v>0</v>
      </c>
      <c r="C64">
        <f>'IKT17-18'!C64</f>
        <v>0</v>
      </c>
      <c r="D64">
        <f>'Evidencija Poena'!D64+'Evidencija Poena'!E64</f>
        <v>0</v>
      </c>
      <c r="E64" s="3">
        <f>'Evidencija Poena'!F64</f>
        <v>0</v>
      </c>
      <c r="F64" s="3">
        <f t="shared" si="0"/>
        <v>0</v>
      </c>
      <c r="G64" s="8" t="str">
        <f>'IKT17-18'!Q64</f>
        <v>F</v>
      </c>
    </row>
    <row r="65" spans="1:7" ht="15">
      <c r="A65">
        <v>60</v>
      </c>
      <c r="B65" s="1">
        <f>'IKT17-18'!B65</f>
        <v>0</v>
      </c>
      <c r="C65">
        <f>'IKT17-18'!C65</f>
        <v>0</v>
      </c>
      <c r="D65">
        <f>'Evidencija Poena'!D65+'Evidencija Poena'!E65</f>
        <v>0</v>
      </c>
      <c r="E65" s="3">
        <f>'Evidencija Poena'!F65</f>
        <v>0</v>
      </c>
      <c r="F65" s="3">
        <f t="shared" si="0"/>
        <v>0</v>
      </c>
      <c r="G65" s="8" t="str">
        <f>'IKT17-18'!Q65</f>
        <v>F</v>
      </c>
    </row>
    <row r="66" spans="1:7" ht="15">
      <c r="A66">
        <v>61</v>
      </c>
      <c r="B66" s="1">
        <f>'IKT17-18'!B66</f>
        <v>0</v>
      </c>
      <c r="C66">
        <f>'IKT17-18'!C66</f>
        <v>0</v>
      </c>
      <c r="D66">
        <f>'Evidencija Poena'!D66+'Evidencija Poena'!E66</f>
        <v>0</v>
      </c>
      <c r="E66" s="3">
        <f>'Evidencija Poena'!F66</f>
        <v>0</v>
      </c>
      <c r="F66" s="3">
        <f t="shared" si="0"/>
        <v>0</v>
      </c>
      <c r="G66" s="8" t="str">
        <f>'IKT17-18'!Q66</f>
        <v>F</v>
      </c>
    </row>
    <row r="67" spans="1:7" ht="15">
      <c r="A67">
        <v>62</v>
      </c>
      <c r="B67" s="1">
        <f>'IKT17-18'!B67</f>
        <v>0</v>
      </c>
      <c r="C67">
        <f>'IKT17-18'!C67</f>
        <v>0</v>
      </c>
      <c r="D67">
        <f>'Evidencija Poena'!D67+'Evidencija Poena'!E67</f>
        <v>0</v>
      </c>
      <c r="E67" s="3">
        <f>'Evidencija Poena'!F67</f>
        <v>0</v>
      </c>
      <c r="F67" s="3">
        <f t="shared" si="0"/>
        <v>0</v>
      </c>
      <c r="G67" s="8" t="str">
        <f>'IKT17-18'!Q67</f>
        <v>F</v>
      </c>
    </row>
    <row r="68" spans="1:7" ht="15">
      <c r="A68">
        <v>63</v>
      </c>
      <c r="B68" s="1">
        <f>'IKT17-18'!B68</f>
        <v>0</v>
      </c>
      <c r="C68">
        <f>'IKT17-18'!C68</f>
        <v>0</v>
      </c>
      <c r="D68">
        <f>'Evidencija Poena'!D68+'Evidencija Poena'!E68</f>
        <v>0</v>
      </c>
      <c r="E68" s="3">
        <f>'Evidencija Poena'!F68</f>
        <v>0</v>
      </c>
      <c r="F68" s="3">
        <f t="shared" si="0"/>
        <v>0</v>
      </c>
      <c r="G68" s="8" t="str">
        <f>'IKT17-18'!Q68</f>
        <v>F</v>
      </c>
    </row>
    <row r="69" spans="1:7" ht="15">
      <c r="A69">
        <v>64</v>
      </c>
      <c r="B69" s="1">
        <f>'IKT17-18'!B69</f>
        <v>0</v>
      </c>
      <c r="C69">
        <f>'IKT17-18'!C69</f>
        <v>0</v>
      </c>
      <c r="D69">
        <f>'Evidencija Poena'!D69+'Evidencija Poena'!E69</f>
        <v>0</v>
      </c>
      <c r="E69" s="3">
        <f>'Evidencija Poena'!F69</f>
        <v>0</v>
      </c>
      <c r="F69" s="3">
        <f t="shared" si="0"/>
        <v>0</v>
      </c>
      <c r="G69" s="8" t="str">
        <f>'IKT17-18'!Q69</f>
        <v>F</v>
      </c>
    </row>
    <row r="70" spans="1:7" ht="15">
      <c r="A70">
        <v>65</v>
      </c>
      <c r="B70" s="1">
        <f>'IKT17-18'!B70</f>
        <v>0</v>
      </c>
      <c r="C70">
        <f>'IKT17-18'!C70</f>
        <v>0</v>
      </c>
      <c r="D70">
        <f>'Evidencija Poena'!D70+'Evidencija Poena'!E70</f>
        <v>0</v>
      </c>
      <c r="E70" s="3">
        <f>'Evidencija Poena'!F70</f>
        <v>0</v>
      </c>
      <c r="F70" s="3">
        <f t="shared" si="0"/>
        <v>0</v>
      </c>
      <c r="G70" s="8" t="str">
        <f>'IKT17-18'!Q70</f>
        <v>F</v>
      </c>
    </row>
    <row r="71" spans="1:7" ht="15">
      <c r="A71">
        <v>66</v>
      </c>
      <c r="B71" s="1">
        <f>'IKT17-18'!B71</f>
        <v>0</v>
      </c>
      <c r="C71">
        <f>'IKT17-18'!C71</f>
        <v>0</v>
      </c>
      <c r="D71">
        <f>'Evidencija Poena'!D71+'Evidencija Poena'!E71</f>
        <v>0</v>
      </c>
      <c r="E71" s="3">
        <f>'Evidencija Poena'!F71</f>
        <v>0</v>
      </c>
      <c r="F71" s="3">
        <f t="shared" si="0"/>
        <v>0</v>
      </c>
      <c r="G71" s="8" t="str">
        <f>'IKT17-18'!Q71</f>
        <v>F</v>
      </c>
    </row>
    <row r="72" spans="1:7" ht="15">
      <c r="A72">
        <v>67</v>
      </c>
      <c r="B72" s="1">
        <f>'IKT17-18'!B72</f>
        <v>0</v>
      </c>
      <c r="C72">
        <f>'IKT17-18'!C72</f>
        <v>0</v>
      </c>
      <c r="D72">
        <f>'Evidencija Poena'!D72+'Evidencija Poena'!E72</f>
        <v>0</v>
      </c>
      <c r="E72" s="3">
        <f>'Evidencija Poena'!F72</f>
        <v>0</v>
      </c>
      <c r="F72" s="3">
        <f aca="true" t="shared" si="1" ref="F72:F113">D72+E72</f>
        <v>0</v>
      </c>
      <c r="G72" s="8" t="str">
        <f>'IKT17-18'!Q72</f>
        <v>F</v>
      </c>
    </row>
    <row r="73" spans="1:7" ht="15">
      <c r="A73">
        <v>68</v>
      </c>
      <c r="B73" s="1">
        <f>'IKT17-18'!B73</f>
        <v>0</v>
      </c>
      <c r="C73">
        <f>'IKT17-18'!C73</f>
        <v>0</v>
      </c>
      <c r="D73">
        <f>'Evidencija Poena'!D73+'Evidencija Poena'!E73</f>
        <v>0</v>
      </c>
      <c r="E73" s="3">
        <f>'Evidencija Poena'!F73</f>
        <v>0</v>
      </c>
      <c r="F73" s="3">
        <f t="shared" si="1"/>
        <v>0</v>
      </c>
      <c r="G73" s="8" t="str">
        <f>'IKT17-18'!Q73</f>
        <v>F</v>
      </c>
    </row>
    <row r="74" spans="1:7" ht="15">
      <c r="A74">
        <v>69</v>
      </c>
      <c r="B74" s="1">
        <f>'IKT17-18'!B74</f>
        <v>0</v>
      </c>
      <c r="C74">
        <f>'IKT17-18'!C74</f>
        <v>0</v>
      </c>
      <c r="D74">
        <f>'Evidencija Poena'!D74+'Evidencija Poena'!E74</f>
        <v>0</v>
      </c>
      <c r="E74" s="3">
        <f>'Evidencija Poena'!F74</f>
        <v>0</v>
      </c>
      <c r="F74" s="3">
        <f t="shared" si="1"/>
        <v>0</v>
      </c>
      <c r="G74" s="8" t="str">
        <f>'IKT17-18'!Q74</f>
        <v>F</v>
      </c>
    </row>
    <row r="75" spans="1:7" ht="15">
      <c r="A75">
        <v>70</v>
      </c>
      <c r="B75" s="1">
        <f>'IKT17-18'!B75</f>
        <v>0</v>
      </c>
      <c r="C75">
        <f>'IKT17-18'!C75</f>
        <v>0</v>
      </c>
      <c r="D75">
        <f>'Evidencija Poena'!D75+'Evidencija Poena'!E75</f>
        <v>0</v>
      </c>
      <c r="E75" s="3">
        <f>'Evidencija Poena'!F75</f>
        <v>0</v>
      </c>
      <c r="F75" s="3">
        <f t="shared" si="1"/>
        <v>0</v>
      </c>
      <c r="G75" s="8" t="str">
        <f>'IKT17-18'!Q75</f>
        <v>F</v>
      </c>
    </row>
    <row r="76" spans="1:7" ht="15">
      <c r="A76">
        <v>71</v>
      </c>
      <c r="B76" s="1">
        <f>'IKT17-18'!B76</f>
        <v>0</v>
      </c>
      <c r="C76">
        <f>'IKT17-18'!C76</f>
        <v>0</v>
      </c>
      <c r="D76">
        <f>'Evidencija Poena'!D76+'Evidencija Poena'!E76</f>
        <v>0</v>
      </c>
      <c r="E76" s="3">
        <f>'Evidencija Poena'!F76</f>
        <v>0</v>
      </c>
      <c r="F76" s="3">
        <f t="shared" si="1"/>
        <v>0</v>
      </c>
      <c r="G76" s="8" t="str">
        <f>'IKT17-18'!Q76</f>
        <v>F</v>
      </c>
    </row>
    <row r="77" spans="1:7" ht="15">
      <c r="A77">
        <v>72</v>
      </c>
      <c r="B77" s="1">
        <f>'IKT17-18'!B77</f>
        <v>0</v>
      </c>
      <c r="C77">
        <f>'IKT17-18'!C77</f>
        <v>0</v>
      </c>
      <c r="D77">
        <f>'Evidencija Poena'!D77+'Evidencija Poena'!E77</f>
        <v>0</v>
      </c>
      <c r="E77" s="3">
        <f>'Evidencija Poena'!F77</f>
        <v>0</v>
      </c>
      <c r="F77" s="3">
        <f t="shared" si="1"/>
        <v>0</v>
      </c>
      <c r="G77" s="8" t="str">
        <f>'IKT17-18'!Q77</f>
        <v>F</v>
      </c>
    </row>
    <row r="78" spans="1:7" ht="15">
      <c r="A78">
        <v>73</v>
      </c>
      <c r="B78" s="1">
        <f>'IKT17-18'!B78</f>
        <v>0</v>
      </c>
      <c r="C78">
        <f>'IKT17-18'!C78</f>
        <v>0</v>
      </c>
      <c r="D78">
        <f>'Evidencija Poena'!D78+'Evidencija Poena'!E78</f>
        <v>0</v>
      </c>
      <c r="E78" s="3">
        <f>'Evidencija Poena'!F78</f>
        <v>0</v>
      </c>
      <c r="F78" s="3">
        <f t="shared" si="1"/>
        <v>0</v>
      </c>
      <c r="G78" s="8" t="str">
        <f>'IKT17-18'!Q78</f>
        <v>F</v>
      </c>
    </row>
    <row r="79" spans="1:7" ht="15">
      <c r="A79">
        <v>74</v>
      </c>
      <c r="B79" s="1">
        <f>'IKT17-18'!B79</f>
        <v>0</v>
      </c>
      <c r="C79">
        <f>'IKT17-18'!C79</f>
        <v>0</v>
      </c>
      <c r="D79">
        <f>'Evidencija Poena'!D79+'Evidencija Poena'!E79</f>
        <v>0</v>
      </c>
      <c r="E79" s="3">
        <f>'Evidencija Poena'!F79</f>
        <v>0</v>
      </c>
      <c r="F79" s="3">
        <f t="shared" si="1"/>
        <v>0</v>
      </c>
      <c r="G79" s="8" t="str">
        <f>'IKT17-18'!Q79</f>
        <v>F</v>
      </c>
    </row>
    <row r="80" spans="1:7" ht="15">
      <c r="A80">
        <v>75</v>
      </c>
      <c r="B80" s="1">
        <f>'IKT17-18'!B80</f>
        <v>0</v>
      </c>
      <c r="C80">
        <f>'IKT17-18'!C80</f>
        <v>0</v>
      </c>
      <c r="D80">
        <f>'Evidencija Poena'!D80+'Evidencija Poena'!E80</f>
        <v>0</v>
      </c>
      <c r="E80" s="3">
        <f>'Evidencija Poena'!F80</f>
        <v>0</v>
      </c>
      <c r="F80" s="3">
        <f t="shared" si="1"/>
        <v>0</v>
      </c>
      <c r="G80" s="8" t="str">
        <f>'IKT17-18'!Q80</f>
        <v>F</v>
      </c>
    </row>
    <row r="81" spans="1:7" ht="15">
      <c r="A81">
        <v>76</v>
      </c>
      <c r="B81" s="1">
        <f>'IKT17-18'!B81</f>
        <v>0</v>
      </c>
      <c r="C81">
        <f>'IKT17-18'!C81</f>
        <v>0</v>
      </c>
      <c r="D81">
        <f>'Evidencija Poena'!D81+'Evidencija Poena'!E81</f>
        <v>0</v>
      </c>
      <c r="E81" s="3">
        <f>'Evidencija Poena'!F81</f>
        <v>0</v>
      </c>
      <c r="F81" s="3">
        <f t="shared" si="1"/>
        <v>0</v>
      </c>
      <c r="G81" s="8" t="str">
        <f>'IKT17-18'!Q81</f>
        <v>F</v>
      </c>
    </row>
    <row r="82" spans="1:7" ht="15">
      <c r="A82">
        <v>77</v>
      </c>
      <c r="B82" s="1">
        <f>'IKT17-18'!B82</f>
        <v>0</v>
      </c>
      <c r="C82">
        <f>'IKT17-18'!C82</f>
        <v>0</v>
      </c>
      <c r="D82">
        <f>'Evidencija Poena'!D82+'Evidencija Poena'!E82</f>
        <v>0</v>
      </c>
      <c r="E82" s="3">
        <f>'Evidencija Poena'!F82</f>
        <v>0</v>
      </c>
      <c r="F82" s="3">
        <f t="shared" si="1"/>
        <v>0</v>
      </c>
      <c r="G82" s="8" t="str">
        <f>'IKT17-18'!Q82</f>
        <v>F</v>
      </c>
    </row>
    <row r="83" spans="1:7" ht="15">
      <c r="A83">
        <v>78</v>
      </c>
      <c r="B83" s="1">
        <f>'IKT17-18'!B83</f>
        <v>0</v>
      </c>
      <c r="C83">
        <f>'IKT17-18'!C83</f>
        <v>0</v>
      </c>
      <c r="D83">
        <f>'Evidencija Poena'!D83+'Evidencija Poena'!E83</f>
        <v>0</v>
      </c>
      <c r="E83" s="3">
        <f>'Evidencija Poena'!F83</f>
        <v>0</v>
      </c>
      <c r="F83" s="3">
        <f t="shared" si="1"/>
        <v>0</v>
      </c>
      <c r="G83" s="8" t="str">
        <f>'IKT17-18'!Q83</f>
        <v>F</v>
      </c>
    </row>
    <row r="84" spans="1:7" ht="15">
      <c r="A84">
        <v>79</v>
      </c>
      <c r="B84" s="1">
        <f>'IKT17-18'!B84</f>
        <v>0</v>
      </c>
      <c r="C84">
        <f>'IKT17-18'!C84</f>
        <v>0</v>
      </c>
      <c r="D84">
        <f>'Evidencija Poena'!D84+'Evidencija Poena'!E84</f>
        <v>0</v>
      </c>
      <c r="E84" s="3">
        <f>'Evidencija Poena'!F84</f>
        <v>0</v>
      </c>
      <c r="F84" s="3">
        <f t="shared" si="1"/>
        <v>0</v>
      </c>
      <c r="G84" s="8" t="str">
        <f>'IKT17-18'!Q84</f>
        <v>F</v>
      </c>
    </row>
    <row r="85" spans="1:7" ht="15">
      <c r="A85">
        <v>80</v>
      </c>
      <c r="B85" s="1">
        <f>'IKT17-18'!B85</f>
        <v>0</v>
      </c>
      <c r="C85">
        <f>'IKT17-18'!C85</f>
        <v>0</v>
      </c>
      <c r="D85">
        <f>'Evidencija Poena'!D85+'Evidencija Poena'!E85</f>
        <v>0</v>
      </c>
      <c r="E85" s="3">
        <f>'Evidencija Poena'!F85</f>
        <v>0</v>
      </c>
      <c r="F85" s="3">
        <f t="shared" si="1"/>
        <v>0</v>
      </c>
      <c r="G85" s="8" t="str">
        <f>'IKT17-18'!Q85</f>
        <v>F</v>
      </c>
    </row>
    <row r="86" spans="1:7" ht="15">
      <c r="A86">
        <v>81</v>
      </c>
      <c r="B86" s="1">
        <f>'IKT17-18'!B86</f>
        <v>0</v>
      </c>
      <c r="C86">
        <f>'IKT17-18'!C86</f>
        <v>0</v>
      </c>
      <c r="D86">
        <f>'Evidencija Poena'!D86+'Evidencija Poena'!E86</f>
        <v>0</v>
      </c>
      <c r="E86" s="3">
        <f>'Evidencija Poena'!F86</f>
        <v>0</v>
      </c>
      <c r="F86" s="3">
        <f t="shared" si="1"/>
        <v>0</v>
      </c>
      <c r="G86" s="8" t="str">
        <f>'IKT17-18'!Q86</f>
        <v>F</v>
      </c>
    </row>
    <row r="87" spans="1:7" ht="15">
      <c r="A87">
        <v>82</v>
      </c>
      <c r="B87" s="1">
        <f>'IKT17-18'!B87</f>
        <v>0</v>
      </c>
      <c r="C87">
        <f>'IKT17-18'!C87</f>
        <v>0</v>
      </c>
      <c r="D87">
        <f>'Evidencija Poena'!D87+'Evidencija Poena'!E87</f>
        <v>0</v>
      </c>
      <c r="E87" s="3">
        <f>'Evidencija Poena'!F87</f>
        <v>0</v>
      </c>
      <c r="F87" s="3">
        <f t="shared" si="1"/>
        <v>0</v>
      </c>
      <c r="G87" s="8" t="str">
        <f>'IKT17-18'!Q87</f>
        <v>F</v>
      </c>
    </row>
    <row r="88" spans="1:7" ht="15">
      <c r="A88">
        <v>83</v>
      </c>
      <c r="B88" s="1">
        <f>'IKT17-18'!B88</f>
        <v>0</v>
      </c>
      <c r="C88">
        <f>'IKT17-18'!C88</f>
        <v>0</v>
      </c>
      <c r="D88">
        <f>'Evidencija Poena'!D88+'Evidencija Poena'!E88</f>
        <v>0</v>
      </c>
      <c r="E88" s="3">
        <f>'Evidencija Poena'!F88</f>
        <v>0</v>
      </c>
      <c r="F88" s="3">
        <f t="shared" si="1"/>
        <v>0</v>
      </c>
      <c r="G88" s="8" t="str">
        <f>'IKT17-18'!Q88</f>
        <v>F</v>
      </c>
    </row>
    <row r="89" spans="1:7" ht="15">
      <c r="A89">
        <v>84</v>
      </c>
      <c r="B89" s="1">
        <f>'IKT17-18'!B89</f>
        <v>0</v>
      </c>
      <c r="C89">
        <f>'IKT17-18'!C89</f>
        <v>0</v>
      </c>
      <c r="D89">
        <f>'Evidencija Poena'!D89+'Evidencija Poena'!E89</f>
        <v>0</v>
      </c>
      <c r="E89" s="3">
        <f>'Evidencija Poena'!F89</f>
        <v>0</v>
      </c>
      <c r="F89" s="3">
        <f t="shared" si="1"/>
        <v>0</v>
      </c>
      <c r="G89" s="8" t="str">
        <f>'IKT17-18'!Q89</f>
        <v>F</v>
      </c>
    </row>
    <row r="90" spans="1:7" ht="15">
      <c r="A90">
        <v>85</v>
      </c>
      <c r="B90" s="1">
        <f>'IKT17-18'!B90</f>
        <v>0</v>
      </c>
      <c r="C90">
        <f>'IKT17-18'!C90</f>
        <v>0</v>
      </c>
      <c r="D90">
        <f>'Evidencija Poena'!D90+'Evidencija Poena'!E90</f>
        <v>0</v>
      </c>
      <c r="E90" s="3">
        <f>'Evidencija Poena'!F90</f>
        <v>0</v>
      </c>
      <c r="F90" s="3">
        <f t="shared" si="1"/>
        <v>0</v>
      </c>
      <c r="G90" s="8" t="str">
        <f>'IKT17-18'!Q90</f>
        <v>F</v>
      </c>
    </row>
    <row r="91" spans="1:7" ht="15">
      <c r="A91">
        <v>86</v>
      </c>
      <c r="B91" s="1">
        <f>'IKT17-18'!B91</f>
        <v>0</v>
      </c>
      <c r="C91">
        <f>'IKT17-18'!C91</f>
        <v>0</v>
      </c>
      <c r="D91">
        <f>'Evidencija Poena'!D91+'Evidencija Poena'!E91</f>
        <v>0</v>
      </c>
      <c r="E91" s="3">
        <f>'Evidencija Poena'!F91</f>
        <v>0</v>
      </c>
      <c r="F91" s="3">
        <f t="shared" si="1"/>
        <v>0</v>
      </c>
      <c r="G91" s="8" t="str">
        <f>'IKT17-18'!Q91</f>
        <v>F</v>
      </c>
    </row>
    <row r="92" spans="1:7" ht="15">
      <c r="A92">
        <v>87</v>
      </c>
      <c r="B92" s="1">
        <f>'IKT17-18'!B92</f>
        <v>0</v>
      </c>
      <c r="C92">
        <f>'IKT17-18'!C92</f>
        <v>0</v>
      </c>
      <c r="D92">
        <f>'Evidencija Poena'!D92+'Evidencija Poena'!E92</f>
        <v>0</v>
      </c>
      <c r="E92" s="3">
        <f>'Evidencija Poena'!F92</f>
        <v>0</v>
      </c>
      <c r="F92" s="3">
        <f t="shared" si="1"/>
        <v>0</v>
      </c>
      <c r="G92" s="8" t="str">
        <f>'IKT17-18'!Q92</f>
        <v>F</v>
      </c>
    </row>
    <row r="93" spans="1:7" ht="15">
      <c r="A93">
        <v>88</v>
      </c>
      <c r="B93" s="1">
        <f>'IKT17-18'!B93</f>
        <v>0</v>
      </c>
      <c r="C93">
        <f>'IKT17-18'!C93</f>
        <v>0</v>
      </c>
      <c r="D93">
        <f>'Evidencija Poena'!D93+'Evidencija Poena'!E93</f>
        <v>0</v>
      </c>
      <c r="E93" s="3">
        <f>'Evidencija Poena'!F93</f>
        <v>0</v>
      </c>
      <c r="F93" s="3">
        <f t="shared" si="1"/>
        <v>0</v>
      </c>
      <c r="G93" s="8" t="str">
        <f>'IKT17-18'!Q93</f>
        <v>F</v>
      </c>
    </row>
    <row r="94" spans="1:7" ht="15">
      <c r="A94">
        <v>89</v>
      </c>
      <c r="B94" s="1">
        <f>'IKT17-18'!B94</f>
        <v>0</v>
      </c>
      <c r="C94">
        <f>'IKT17-18'!C94</f>
        <v>0</v>
      </c>
      <c r="D94">
        <f>'Evidencija Poena'!D94+'Evidencija Poena'!E94</f>
        <v>0</v>
      </c>
      <c r="E94" s="3">
        <f>'Evidencija Poena'!F94</f>
        <v>0</v>
      </c>
      <c r="F94" s="3">
        <f t="shared" si="1"/>
        <v>0</v>
      </c>
      <c r="G94" s="8" t="str">
        <f>'IKT17-18'!Q94</f>
        <v>F</v>
      </c>
    </row>
    <row r="95" spans="1:7" ht="15">
      <c r="A95">
        <v>90</v>
      </c>
      <c r="B95" s="1">
        <f>'IKT17-18'!B95</f>
        <v>0</v>
      </c>
      <c r="C95">
        <f>'IKT17-18'!C95</f>
        <v>0</v>
      </c>
      <c r="D95">
        <f>'Evidencija Poena'!D95+'Evidencija Poena'!E95</f>
        <v>0</v>
      </c>
      <c r="E95" s="3">
        <f>'Evidencija Poena'!F95</f>
        <v>0</v>
      </c>
      <c r="F95" s="3">
        <f t="shared" si="1"/>
        <v>0</v>
      </c>
      <c r="G95" s="8" t="str">
        <f>'IKT17-18'!Q95</f>
        <v>F</v>
      </c>
    </row>
    <row r="96" spans="1:7" ht="15">
      <c r="A96">
        <v>91</v>
      </c>
      <c r="B96" s="1">
        <f>'IKT17-18'!B96</f>
        <v>0</v>
      </c>
      <c r="C96">
        <f>'IKT17-18'!C96</f>
        <v>0</v>
      </c>
      <c r="D96">
        <f>'Evidencija Poena'!D96+'Evidencija Poena'!E96</f>
        <v>0</v>
      </c>
      <c r="E96" s="3">
        <f>'Evidencija Poena'!F96</f>
        <v>0</v>
      </c>
      <c r="F96" s="3">
        <f t="shared" si="1"/>
        <v>0</v>
      </c>
      <c r="G96" s="8" t="str">
        <f>'IKT17-18'!Q96</f>
        <v>F</v>
      </c>
    </row>
    <row r="97" spans="1:7" ht="15">
      <c r="A97">
        <v>92</v>
      </c>
      <c r="B97" s="1">
        <f>'IKT17-18'!B97</f>
        <v>0</v>
      </c>
      <c r="C97">
        <f>'IKT17-18'!C97</f>
        <v>0</v>
      </c>
      <c r="D97">
        <f>'Evidencija Poena'!D97+'Evidencija Poena'!E97</f>
        <v>0</v>
      </c>
      <c r="E97" s="3">
        <f>'Evidencija Poena'!F97</f>
        <v>0</v>
      </c>
      <c r="F97" s="3">
        <f t="shared" si="1"/>
        <v>0</v>
      </c>
      <c r="G97" s="8" t="str">
        <f>'IKT17-18'!Q97</f>
        <v>F</v>
      </c>
    </row>
    <row r="98" spans="1:7" ht="15">
      <c r="A98">
        <v>93</v>
      </c>
      <c r="B98" s="1">
        <f>'IKT17-18'!B98</f>
        <v>0</v>
      </c>
      <c r="C98">
        <f>'IKT17-18'!C98</f>
        <v>0</v>
      </c>
      <c r="D98">
        <f>'Evidencija Poena'!D98+'Evidencija Poena'!E98</f>
        <v>0</v>
      </c>
      <c r="E98" s="3">
        <f>'Evidencija Poena'!F98</f>
        <v>0</v>
      </c>
      <c r="F98" s="3">
        <f t="shared" si="1"/>
        <v>0</v>
      </c>
      <c r="G98" s="8" t="str">
        <f>'IKT17-18'!Q98</f>
        <v>F</v>
      </c>
    </row>
    <row r="99" spans="1:7" ht="15">
      <c r="A99">
        <v>94</v>
      </c>
      <c r="B99" s="1">
        <f>'IKT17-18'!B99</f>
        <v>0</v>
      </c>
      <c r="C99">
        <f>'IKT17-18'!C99</f>
        <v>0</v>
      </c>
      <c r="D99">
        <f>'Evidencija Poena'!D99+'Evidencija Poena'!E99</f>
        <v>0</v>
      </c>
      <c r="E99" s="3">
        <f>'Evidencija Poena'!F99</f>
        <v>0</v>
      </c>
      <c r="F99" s="3">
        <f t="shared" si="1"/>
        <v>0</v>
      </c>
      <c r="G99" s="8" t="str">
        <f>'IKT17-18'!Q99</f>
        <v>F</v>
      </c>
    </row>
    <row r="100" spans="1:7" ht="15">
      <c r="A100">
        <v>95</v>
      </c>
      <c r="B100" s="1">
        <f>'IKT17-18'!B100</f>
        <v>0</v>
      </c>
      <c r="C100">
        <f>'IKT17-18'!C100</f>
        <v>0</v>
      </c>
      <c r="D100">
        <f>'Evidencija Poena'!D100+'Evidencija Poena'!E100</f>
        <v>0</v>
      </c>
      <c r="E100" s="3">
        <f>'Evidencija Poena'!F100</f>
        <v>0</v>
      </c>
      <c r="F100" s="3">
        <f t="shared" si="1"/>
        <v>0</v>
      </c>
      <c r="G100" s="8" t="str">
        <f>'IKT17-18'!Q100</f>
        <v>F</v>
      </c>
    </row>
    <row r="101" spans="1:7" ht="15">
      <c r="A101">
        <v>96</v>
      </c>
      <c r="B101" s="1">
        <f>'IKT17-18'!B101</f>
        <v>0</v>
      </c>
      <c r="C101">
        <f>'IKT17-18'!C101</f>
        <v>0</v>
      </c>
      <c r="D101">
        <f>'Evidencija Poena'!D101+'Evidencija Poena'!E101</f>
        <v>0</v>
      </c>
      <c r="E101" s="3">
        <f>'Evidencija Poena'!F101</f>
        <v>0</v>
      </c>
      <c r="F101" s="3">
        <f t="shared" si="1"/>
        <v>0</v>
      </c>
      <c r="G101" s="8" t="str">
        <f>'IKT17-18'!Q101</f>
        <v>F</v>
      </c>
    </row>
    <row r="102" spans="1:7" ht="15">
      <c r="A102">
        <v>97</v>
      </c>
      <c r="B102" s="1">
        <f>'IKT17-18'!B102</f>
        <v>0</v>
      </c>
      <c r="C102">
        <f>'IKT17-18'!C102</f>
        <v>0</v>
      </c>
      <c r="D102">
        <f>'Evidencija Poena'!D102+'Evidencija Poena'!E102</f>
        <v>0</v>
      </c>
      <c r="E102" s="3">
        <f>'Evidencija Poena'!F102</f>
        <v>0</v>
      </c>
      <c r="F102" s="3">
        <f t="shared" si="1"/>
        <v>0</v>
      </c>
      <c r="G102" s="8" t="str">
        <f>'IKT17-18'!Q102</f>
        <v>F</v>
      </c>
    </row>
    <row r="103" spans="1:7" ht="15">
      <c r="A103">
        <v>98</v>
      </c>
      <c r="B103" s="1">
        <f>'IKT17-18'!B103</f>
        <v>0</v>
      </c>
      <c r="C103">
        <f>'IKT17-18'!C103</f>
        <v>0</v>
      </c>
      <c r="D103">
        <f>'Evidencija Poena'!D103+'Evidencija Poena'!E103</f>
        <v>0</v>
      </c>
      <c r="E103" s="3">
        <f>'Evidencija Poena'!F103</f>
        <v>0</v>
      </c>
      <c r="F103" s="3">
        <f t="shared" si="1"/>
        <v>0</v>
      </c>
      <c r="G103" s="8" t="str">
        <f>'IKT17-18'!Q103</f>
        <v>F</v>
      </c>
    </row>
    <row r="104" spans="1:7" ht="15">
      <c r="A104">
        <v>99</v>
      </c>
      <c r="B104" s="1">
        <f>'IKT17-18'!B104</f>
        <v>0</v>
      </c>
      <c r="C104">
        <f>'IKT17-18'!C104</f>
        <v>0</v>
      </c>
      <c r="D104">
        <f>'Evidencija Poena'!D104+'Evidencija Poena'!E104</f>
        <v>0</v>
      </c>
      <c r="E104" s="3">
        <f>'Evidencija Poena'!F104</f>
        <v>0</v>
      </c>
      <c r="F104" s="3">
        <f t="shared" si="1"/>
        <v>0</v>
      </c>
      <c r="G104" s="8" t="str">
        <f>'IKT17-18'!Q104</f>
        <v>F</v>
      </c>
    </row>
    <row r="105" spans="1:7" ht="15">
      <c r="A105">
        <v>100</v>
      </c>
      <c r="B105" s="1">
        <f>'IKT17-18'!B105</f>
        <v>0</v>
      </c>
      <c r="C105">
        <f>'IKT17-18'!C105</f>
        <v>0</v>
      </c>
      <c r="D105">
        <f>'Evidencija Poena'!D105+'Evidencija Poena'!E105</f>
        <v>0</v>
      </c>
      <c r="E105" s="3">
        <f>'Evidencija Poena'!F105</f>
        <v>0</v>
      </c>
      <c r="F105" s="3">
        <f t="shared" si="1"/>
        <v>0</v>
      </c>
      <c r="G105" s="8" t="str">
        <f>'IKT17-18'!Q105</f>
        <v>F</v>
      </c>
    </row>
    <row r="106" spans="1:7" ht="15">
      <c r="A106">
        <v>101</v>
      </c>
      <c r="B106" s="1">
        <f>'IKT17-18'!B106</f>
        <v>0</v>
      </c>
      <c r="C106">
        <f>'IKT17-18'!C106</f>
        <v>0</v>
      </c>
      <c r="D106">
        <f>'Evidencija Poena'!D106+'Evidencija Poena'!E106</f>
        <v>0</v>
      </c>
      <c r="E106" s="3">
        <f>'Evidencija Poena'!F106</f>
        <v>0</v>
      </c>
      <c r="F106" s="3">
        <f t="shared" si="1"/>
        <v>0</v>
      </c>
      <c r="G106" s="8" t="str">
        <f>'IKT17-18'!Q106</f>
        <v>F</v>
      </c>
    </row>
    <row r="107" spans="1:7" ht="15">
      <c r="A107">
        <v>102</v>
      </c>
      <c r="B107" s="1">
        <f>'IKT17-18'!B107</f>
        <v>0</v>
      </c>
      <c r="C107">
        <f>'IKT17-18'!C107</f>
        <v>0</v>
      </c>
      <c r="D107">
        <f>'Evidencija Poena'!D107+'Evidencija Poena'!E107</f>
        <v>0</v>
      </c>
      <c r="E107" s="3">
        <f>'Evidencija Poena'!F107</f>
        <v>0</v>
      </c>
      <c r="F107" s="3">
        <f t="shared" si="1"/>
        <v>0</v>
      </c>
      <c r="G107" s="8" t="str">
        <f>'IKT17-18'!Q107</f>
        <v>F</v>
      </c>
    </row>
    <row r="108" spans="1:7" ht="15">
      <c r="A108">
        <v>103</v>
      </c>
      <c r="B108" s="1">
        <f>'IKT17-18'!B108</f>
        <v>0</v>
      </c>
      <c r="C108">
        <f>'IKT17-18'!C108</f>
        <v>0</v>
      </c>
      <c r="D108">
        <f>'Evidencija Poena'!D108+'Evidencija Poena'!E108</f>
        <v>0</v>
      </c>
      <c r="E108" s="3">
        <f>'Evidencija Poena'!F108</f>
        <v>0</v>
      </c>
      <c r="F108" s="3">
        <f t="shared" si="1"/>
        <v>0</v>
      </c>
      <c r="G108" s="8" t="str">
        <f>'IKT17-18'!Q108</f>
        <v>F</v>
      </c>
    </row>
    <row r="109" spans="1:7" ht="15">
      <c r="A109">
        <v>104</v>
      </c>
      <c r="B109" s="1">
        <f>'IKT17-18'!B109</f>
        <v>0</v>
      </c>
      <c r="C109">
        <f>'IKT17-18'!C109</f>
        <v>0</v>
      </c>
      <c r="D109">
        <f>'Evidencija Poena'!D109+'Evidencija Poena'!E109</f>
        <v>0</v>
      </c>
      <c r="E109" s="3">
        <f>'Evidencija Poena'!F109</f>
        <v>0</v>
      </c>
      <c r="F109" s="3">
        <f t="shared" si="1"/>
        <v>0</v>
      </c>
      <c r="G109" s="8" t="str">
        <f>'IKT17-18'!Q109</f>
        <v>F</v>
      </c>
    </row>
    <row r="110" spans="1:7" ht="15">
      <c r="A110">
        <v>105</v>
      </c>
      <c r="B110" s="1">
        <f>'IKT17-18'!B110</f>
        <v>0</v>
      </c>
      <c r="C110">
        <f>'IKT17-18'!C110</f>
        <v>0</v>
      </c>
      <c r="D110">
        <f>'Evidencija Poena'!D110+'Evidencija Poena'!E110</f>
        <v>0</v>
      </c>
      <c r="E110" s="3">
        <f>'Evidencija Poena'!F110</f>
        <v>0</v>
      </c>
      <c r="F110" s="3">
        <f t="shared" si="1"/>
        <v>0</v>
      </c>
      <c r="G110" s="8" t="str">
        <f>'IKT17-18'!Q110</f>
        <v>F</v>
      </c>
    </row>
    <row r="111" spans="1:7" ht="15">
      <c r="A111">
        <v>106</v>
      </c>
      <c r="B111" s="1">
        <f>'IKT17-18'!B111</f>
        <v>0</v>
      </c>
      <c r="C111">
        <f>'IKT17-18'!C111</f>
        <v>0</v>
      </c>
      <c r="D111">
        <f>'Evidencija Poena'!D111+'Evidencija Poena'!E111</f>
        <v>0</v>
      </c>
      <c r="E111" s="3">
        <f>'Evidencija Poena'!F111</f>
        <v>0</v>
      </c>
      <c r="F111" s="3">
        <f t="shared" si="1"/>
        <v>0</v>
      </c>
      <c r="G111" s="8" t="str">
        <f>'IKT17-18'!Q111</f>
        <v>F</v>
      </c>
    </row>
    <row r="112" spans="1:7" ht="15">
      <c r="A112">
        <v>107</v>
      </c>
      <c r="B112" s="1">
        <f>'IKT17-18'!B112</f>
        <v>0</v>
      </c>
      <c r="C112">
        <f>'IKT17-18'!C112</f>
        <v>0</v>
      </c>
      <c r="D112">
        <f>'Evidencija Poena'!D112+'Evidencija Poena'!E112</f>
        <v>0</v>
      </c>
      <c r="E112" s="3">
        <f>'Evidencija Poena'!F112</f>
        <v>0</v>
      </c>
      <c r="F112" s="3">
        <f t="shared" si="1"/>
        <v>0</v>
      </c>
      <c r="G112" s="8" t="str">
        <f>'IKT17-18'!Q112</f>
        <v>F</v>
      </c>
    </row>
    <row r="113" spans="1:7" ht="15">
      <c r="A113">
        <v>108</v>
      </c>
      <c r="B113" s="1">
        <f>'IKT17-18'!B113</f>
        <v>0</v>
      </c>
      <c r="C113">
        <f>'IKT17-18'!C113</f>
        <v>0</v>
      </c>
      <c r="D113">
        <f>'Evidencija Poena'!D113+'Evidencija Poena'!E113</f>
        <v>0</v>
      </c>
      <c r="E113" s="3">
        <f>'Evidencija Poena'!F113</f>
        <v>0</v>
      </c>
      <c r="F113" s="3">
        <f t="shared" si="1"/>
        <v>0</v>
      </c>
      <c r="G113" s="8" t="str">
        <f>'IKT17-18'!Q113</f>
        <v>F</v>
      </c>
    </row>
    <row r="116" spans="1:5" ht="15">
      <c r="A116" t="s">
        <v>47</v>
      </c>
      <c r="E116" t="s">
        <v>48</v>
      </c>
    </row>
    <row r="118" spans="1:7" ht="15.75" thickBot="1">
      <c r="A118" s="11"/>
      <c r="B118" s="11"/>
      <c r="C118" s="11"/>
      <c r="D118" s="11"/>
      <c r="E118" s="11"/>
      <c r="F118" s="11"/>
      <c r="G118" s="11"/>
    </row>
    <row r="119" ht="15.75" thickTop="1"/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C11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5.8515625" style="12" customWidth="1"/>
    <col min="2" max="2" width="8.421875" style="12" customWidth="1"/>
    <col min="3" max="3" width="5.421875" style="12" customWidth="1"/>
    <col min="4" max="4" width="8.7109375" style="12" customWidth="1"/>
    <col min="5" max="5" width="5.421875" style="12" customWidth="1"/>
    <col min="6" max="6" width="8.00390625" style="12" customWidth="1"/>
    <col min="7" max="7" width="5.421875" style="12" customWidth="1"/>
    <col min="8" max="8" width="7.421875" style="12" customWidth="1"/>
    <col min="9" max="9" width="5.421875" style="12" customWidth="1"/>
    <col min="10" max="10" width="6.7109375" style="12" customWidth="1"/>
    <col min="11" max="11" width="5.421875" style="12" customWidth="1"/>
    <col min="12" max="12" width="8.140625" style="12" customWidth="1"/>
    <col min="13" max="13" width="5.421875" style="12" customWidth="1"/>
    <col min="14" max="14" width="8.421875" style="12" customWidth="1"/>
    <col min="15" max="15" width="5.7109375" style="12" customWidth="1"/>
    <col min="16" max="16" width="8.140625" style="12" customWidth="1"/>
    <col min="17" max="17" width="5.7109375" style="12" customWidth="1"/>
    <col min="18" max="18" width="7.421875" style="12" customWidth="1"/>
    <col min="19" max="28" width="9.140625" style="13" customWidth="1"/>
    <col min="29" max="16384" width="9.140625" style="14" customWidth="1"/>
  </cols>
  <sheetData>
    <row r="2" ht="165" customHeight="1"/>
    <row r="3" spans="1:28" s="17" customFormat="1" ht="15" customHeight="1">
      <c r="A3" s="28" t="s">
        <v>49</v>
      </c>
      <c r="B3" s="31" t="s">
        <v>50</v>
      </c>
      <c r="C3" s="34" t="s">
        <v>51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27" t="s">
        <v>52</v>
      </c>
      <c r="P3" s="27"/>
      <c r="Q3" s="27"/>
      <c r="R3" s="27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17" customFormat="1" ht="15">
      <c r="A4" s="29"/>
      <c r="B4" s="32"/>
      <c r="C4" s="27" t="s">
        <v>53</v>
      </c>
      <c r="D4" s="27"/>
      <c r="E4" s="27" t="s">
        <v>30</v>
      </c>
      <c r="F4" s="27"/>
      <c r="G4" s="27" t="s">
        <v>28</v>
      </c>
      <c r="H4" s="27"/>
      <c r="I4" s="27" t="s">
        <v>29</v>
      </c>
      <c r="J4" s="27"/>
      <c r="K4" s="27" t="s">
        <v>31</v>
      </c>
      <c r="L4" s="27"/>
      <c r="M4" s="27" t="s">
        <v>27</v>
      </c>
      <c r="N4" s="27"/>
      <c r="O4" s="27" t="s">
        <v>54</v>
      </c>
      <c r="P4" s="27"/>
      <c r="Q4" s="27" t="s">
        <v>55</v>
      </c>
      <c r="R4" s="27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s="17" customFormat="1" ht="25.5" customHeight="1">
      <c r="A5" s="30"/>
      <c r="B5" s="33"/>
      <c r="C5" s="15" t="s">
        <v>56</v>
      </c>
      <c r="D5" s="15" t="s">
        <v>57</v>
      </c>
      <c r="E5" s="15" t="s">
        <v>56</v>
      </c>
      <c r="F5" s="15" t="s">
        <v>57</v>
      </c>
      <c r="G5" s="15" t="s">
        <v>56</v>
      </c>
      <c r="H5" s="15" t="s">
        <v>57</v>
      </c>
      <c r="I5" s="15" t="s">
        <v>56</v>
      </c>
      <c r="J5" s="15" t="s">
        <v>57</v>
      </c>
      <c r="K5" s="15" t="s">
        <v>56</v>
      </c>
      <c r="L5" s="15" t="s">
        <v>57</v>
      </c>
      <c r="M5" s="15" t="s">
        <v>56</v>
      </c>
      <c r="N5" s="15" t="s">
        <v>57</v>
      </c>
      <c r="O5" s="15" t="s">
        <v>56</v>
      </c>
      <c r="P5" s="15" t="s">
        <v>57</v>
      </c>
      <c r="Q5" s="15" t="s">
        <v>56</v>
      </c>
      <c r="R5" s="15" t="s">
        <v>57</v>
      </c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s="22" customFormat="1" ht="21">
      <c r="A6" s="18" t="s">
        <v>60</v>
      </c>
      <c r="B6" s="19">
        <f>C6+E6+G6+I6+K6+M6</f>
        <v>17</v>
      </c>
      <c r="C6" s="19">
        <f>COUNTIF('IKT17-18'!Q6:Q113,"A")</f>
        <v>3</v>
      </c>
      <c r="D6" s="26">
        <f>C6/B6</f>
        <v>0.17647058823529413</v>
      </c>
      <c r="E6" s="19">
        <f>COUNTIF('IKT17-18'!Q6:Q113,"B")</f>
        <v>0</v>
      </c>
      <c r="F6" s="26">
        <f>E6/B6</f>
        <v>0</v>
      </c>
      <c r="G6" s="19">
        <f>COUNTIF('IKT17-18'!Q6:Q113,"C")</f>
        <v>2</v>
      </c>
      <c r="H6" s="26">
        <f>G6/B6</f>
        <v>0.11764705882352941</v>
      </c>
      <c r="I6" s="19">
        <f>COUNTIF('IKT17-18'!Q6:Q113,"D")</f>
        <v>1</v>
      </c>
      <c r="J6" s="26">
        <f>I6/B6</f>
        <v>0.058823529411764705</v>
      </c>
      <c r="K6" s="19">
        <f>COUNTIF('IKT17-18'!Q6:Q113,"E")</f>
        <v>3</v>
      </c>
      <c r="L6" s="26">
        <f>K6/B6</f>
        <v>0.17647058823529413</v>
      </c>
      <c r="M6" s="19">
        <f>COUNTIF('IKT17-18'!Q6:Q22,"F")</f>
        <v>8</v>
      </c>
      <c r="N6" s="26">
        <f>M6/B6</f>
        <v>0.47058823529411764</v>
      </c>
      <c r="O6" s="20">
        <f>B6-M6</f>
        <v>9</v>
      </c>
      <c r="P6" s="26">
        <f>O6/B6</f>
        <v>0.5294117647058824</v>
      </c>
      <c r="Q6" s="19">
        <f>M6</f>
        <v>8</v>
      </c>
      <c r="R6" s="26">
        <f>Q6/B6</f>
        <v>0.47058823529411764</v>
      </c>
      <c r="S6" s="21"/>
      <c r="T6" s="21"/>
      <c r="U6" s="21"/>
      <c r="V6" s="21"/>
      <c r="W6" s="21"/>
      <c r="X6" s="21"/>
      <c r="Y6" s="21"/>
      <c r="Z6" s="21"/>
      <c r="AA6" s="21"/>
      <c r="AB6" s="21"/>
    </row>
    <row r="10" spans="5:29" ht="15">
      <c r="E10" s="24" t="s">
        <v>59</v>
      </c>
      <c r="N10" s="23" t="s">
        <v>58</v>
      </c>
      <c r="S10" s="12"/>
      <c r="AC10" s="13"/>
    </row>
    <row r="11" spans="8:29" ht="15">
      <c r="H11" s="14"/>
      <c r="S11" s="12"/>
      <c r="AC11" s="13"/>
    </row>
    <row r="12" ht="15"/>
    <row r="13" ht="15"/>
    <row r="14" ht="15"/>
    <row r="15" ht="15"/>
    <row r="16" ht="15"/>
    <row r="17" ht="15"/>
    <row r="18" ht="15"/>
  </sheetData>
  <sheetProtection/>
  <mergeCells count="12">
    <mergeCell ref="G4:H4"/>
    <mergeCell ref="I4:J4"/>
    <mergeCell ref="K4:L4"/>
    <mergeCell ref="M4:N4"/>
    <mergeCell ref="O4:P4"/>
    <mergeCell ref="Q4:R4"/>
    <mergeCell ref="A3:A5"/>
    <mergeCell ref="B3:B5"/>
    <mergeCell ref="C3:N3"/>
    <mergeCell ref="O3:R3"/>
    <mergeCell ref="C4:D4"/>
    <mergeCell ref="E4:F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SRDJA</dc:creator>
  <cp:keywords/>
  <dc:description/>
  <cp:lastModifiedBy>SRDJA</cp:lastModifiedBy>
  <cp:lastPrinted>2017-01-16T20:37:43Z</cp:lastPrinted>
  <dcterms:created xsi:type="dcterms:W3CDTF">2015-12-23T19:34:28Z</dcterms:created>
  <dcterms:modified xsi:type="dcterms:W3CDTF">2018-02-02T10:34:54Z</dcterms:modified>
  <cp:category/>
  <cp:version/>
  <cp:contentType/>
  <cp:contentStatus/>
</cp:coreProperties>
</file>